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Adult Services\Monthly Reports\Regular users\LV assessment\"/>
    </mc:Choice>
  </mc:AlternateContent>
  <xr:revisionPtr revIDLastSave="0" documentId="13_ncr:1_{4AC6ED56-0FF7-4ACA-B519-A06F623061B6}" xr6:coauthVersionLast="47" xr6:coauthVersionMax="47" xr10:uidLastSave="{00000000-0000-0000-0000-000000000000}"/>
  <bookViews>
    <workbookView xWindow="780" yWindow="525" windowWidth="19530" windowHeight="12255" xr2:uid="{00000000-000D-0000-FFFF-FFFF00000000}"/>
  </bookViews>
  <sheets>
    <sheet name="test" sheetId="5" r:id="rId1"/>
  </sheets>
  <definedNames>
    <definedName name="_xlnm.Print_Area" localSheetId="0">test!$A$1:$G$143</definedName>
    <definedName name="_xlnm.Print_Titles" localSheetId="0">test!$1:$1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5" l="1"/>
  <c r="C133" i="5"/>
  <c r="C135" i="5" s="1"/>
  <c r="C138" i="5" l="1"/>
  <c r="C134" i="5"/>
  <c r="C136" i="5" s="1"/>
  <c r="P64" i="5"/>
  <c r="P10" i="5"/>
  <c r="O10" i="5"/>
  <c r="O64" i="5"/>
  <c r="N74" i="5"/>
  <c r="C162" i="5" s="1"/>
  <c r="P108" i="5"/>
  <c r="O108" i="5"/>
  <c r="P104" i="5"/>
  <c r="O104" i="5"/>
  <c r="P74" i="5"/>
  <c r="C167" i="5" s="1"/>
  <c r="O74" i="5"/>
  <c r="C163" i="5" s="1"/>
  <c r="P32" i="5"/>
  <c r="O32" i="5"/>
  <c r="P16" i="5"/>
  <c r="O16" i="5"/>
  <c r="P3" i="5"/>
  <c r="O3" i="5"/>
  <c r="N108" i="5"/>
  <c r="N104" i="5"/>
  <c r="N64" i="5"/>
  <c r="N32" i="5"/>
  <c r="N16" i="5"/>
  <c r="N10" i="5"/>
  <c r="N3" i="5"/>
  <c r="C164" i="5" l="1"/>
  <c r="C165" i="5" s="1"/>
  <c r="C166" i="5"/>
  <c r="C168" i="5" s="1"/>
  <c r="C169" i="5" s="1"/>
  <c r="C139" i="5"/>
  <c r="C140" i="5" l="1"/>
</calcChain>
</file>

<file path=xl/sharedStrings.xml><?xml version="1.0" encoding="utf-8"?>
<sst xmlns="http://schemas.openxmlformats.org/spreadsheetml/2006/main" count="286" uniqueCount="200">
  <si>
    <t>Labels</t>
  </si>
  <si>
    <t>Books</t>
  </si>
  <si>
    <t>Score</t>
  </si>
  <si>
    <t>Description of ratings:</t>
  </si>
  <si>
    <t>Unsafe or unable to complete task</t>
  </si>
  <si>
    <t>Completes with difficulty</t>
  </si>
  <si>
    <t>Completes task safely, accurately, and efficiently</t>
  </si>
  <si>
    <t>Pre-rating: Total count of Items scored</t>
  </si>
  <si>
    <t>(The count of pre-rating questions answered numerically)</t>
  </si>
  <si>
    <t>Pre-rating: Total score</t>
  </si>
  <si>
    <t>(The point value of pre-rating questions answered numerically)</t>
  </si>
  <si>
    <t>Pre-rating: Maximum point value</t>
  </si>
  <si>
    <t>(The maximum point value of pre-rating questions anwered numerically)</t>
  </si>
  <si>
    <t>Pre-rating: Percentage</t>
  </si>
  <si>
    <t>(The percentage of pre-rating scores divided by maximum point value)</t>
  </si>
  <si>
    <t>Post-rating: Total count of items scored</t>
  </si>
  <si>
    <t>(The count of post-rating questions answered numerically)</t>
  </si>
  <si>
    <t>Post-rating: Total score</t>
  </si>
  <si>
    <t>(The point value of post-rating questions answered numerically)</t>
  </si>
  <si>
    <t>Post-rating: Maximum point value</t>
  </si>
  <si>
    <t>(The maximum point value of post-rating questions anwered numerically)</t>
  </si>
  <si>
    <t>Post-rating: Percentage</t>
  </si>
  <si>
    <t>(The percentage of post-rating scores divided by maximum point value)</t>
  </si>
  <si>
    <t>PRE Rating</t>
  </si>
  <si>
    <t>ABLE</t>
  </si>
  <si>
    <t>Time</t>
  </si>
  <si>
    <t>Phone</t>
  </si>
  <si>
    <t>Participate in recreational activity through use of adaptive skills/aids.</t>
  </si>
  <si>
    <t>Hygiene</t>
  </si>
  <si>
    <t>Rec</t>
  </si>
  <si>
    <t>LV 2</t>
  </si>
  <si>
    <t>Use functional vision to complete employment related tasks</t>
  </si>
  <si>
    <t>Clean</t>
  </si>
  <si>
    <t>Controls</t>
  </si>
  <si>
    <t>Job</t>
  </si>
  <si>
    <t>Clothing</t>
  </si>
  <si>
    <t>Knife</t>
  </si>
  <si>
    <t>Uses a computer, tablet, smartphone/speakers to complete desired tasks</t>
  </si>
  <si>
    <t>View visual targets or events beyond 6 feet.</t>
  </si>
  <si>
    <t>Gain functional vision by use of adaptive lighting.</t>
  </si>
  <si>
    <t>View visual targets or events from 2 to 6 feet.</t>
  </si>
  <si>
    <t>View visual targets within 24 inches.</t>
  </si>
  <si>
    <t>Gain functional vision by use of adaptive aid or appliance.</t>
  </si>
  <si>
    <t>Glare</t>
  </si>
  <si>
    <t>6 ft</t>
  </si>
  <si>
    <t>2 ft</t>
  </si>
  <si>
    <t>24 in</t>
  </si>
  <si>
    <t>Light</t>
  </si>
  <si>
    <t>Eccen</t>
  </si>
  <si>
    <t>Aids</t>
  </si>
  <si>
    <t>LV 1</t>
  </si>
  <si>
    <t>LV 3</t>
  </si>
  <si>
    <t>LV 5</t>
  </si>
  <si>
    <t>LV 6</t>
  </si>
  <si>
    <t>LV 7</t>
  </si>
  <si>
    <t>Gain knowledge/awareness of the psychosocial adjustment process to visual impairments.</t>
  </si>
  <si>
    <t>Psych</t>
  </si>
  <si>
    <t>Connected with agencies and resources that support independence</t>
  </si>
  <si>
    <t>Referred to Hadley</t>
  </si>
  <si>
    <t>Hadley</t>
  </si>
  <si>
    <t>LV 4</t>
  </si>
  <si>
    <t>P</t>
  </si>
  <si>
    <t>POST Rating</t>
  </si>
  <si>
    <t>S</t>
  </si>
  <si>
    <t>PRE COUNT</t>
  </si>
  <si>
    <t>PRE SCORE</t>
  </si>
  <si>
    <t>POST SCORE</t>
  </si>
  <si>
    <t>no</t>
  </si>
  <si>
    <t>Initial date:</t>
  </si>
  <si>
    <t>MD 1</t>
  </si>
  <si>
    <t>Know and be aware of medical aspects of visual impairment.</t>
  </si>
  <si>
    <t>MD 2</t>
  </si>
  <si>
    <t>Adjust/gain knowledge of visual impairments through participation in support group &amp; other resources.</t>
  </si>
  <si>
    <t>AW 1</t>
  </si>
  <si>
    <t>AW 2</t>
  </si>
  <si>
    <t>View objects by utilizing eccentric viewing and visual efficiency techniques</t>
  </si>
  <si>
    <t>Eliminate glare and increase contrast.</t>
  </si>
  <si>
    <t>Safely and effectively use knife skills to prepare/serve food through use of adaptive skills/aids.   (Priority)</t>
  </si>
  <si>
    <t>HP 1</t>
  </si>
  <si>
    <t>Safely and effectively prepare hot food (stove top, oven, appliances) through use of adaptive skills/aids.   (Priority)</t>
  </si>
  <si>
    <t>Accurately sets controls on kitchen and household appliances, such as the washer, dryer, stove, microwave, and/or thermostat through use of low &amp; high tech devices.</t>
  </si>
  <si>
    <t>Safely and effectively prepare/serve/eat/preserve food (pouring, mixing, measuring, blending, clock face, clean up etc.) through use of adaptive skills/aids.  (Priority)</t>
  </si>
  <si>
    <t>Manage personal or family clothing through adaptive aids and skills.  (Priority)</t>
  </si>
  <si>
    <t>HP 3</t>
  </si>
  <si>
    <t>HP 2</t>
  </si>
  <si>
    <t>HP 4</t>
  </si>
  <si>
    <t>HP 5</t>
  </si>
  <si>
    <t>HP 6</t>
  </si>
  <si>
    <t>HP 7</t>
  </si>
  <si>
    <t>HP 8</t>
  </si>
  <si>
    <t>Manage personal hygiene and grooming through adaptive skills/aids.</t>
  </si>
  <si>
    <t>Manage personal finances through adaptive skills/aids.  (Priority)</t>
  </si>
  <si>
    <t>Identifies coins, different denominations of bills, and debit/credit cards (Priority)</t>
  </si>
  <si>
    <t>Utilize a personal organizational system with adaptive labels (i.e. braille, tactile markers, large print, apps/devices, etc.)</t>
  </si>
  <si>
    <t>HP 9</t>
  </si>
  <si>
    <t>HP 10</t>
  </si>
  <si>
    <t>HP 11</t>
  </si>
  <si>
    <t>Manage home organization and cleaning system through adaptive skills/aids.    (Priority)</t>
  </si>
  <si>
    <t>Maintain household / property / adaptive equipment.   (Priority)</t>
  </si>
  <si>
    <t>HP 12</t>
  </si>
  <si>
    <t>Manage time through adaptive skills/aids.</t>
  </si>
  <si>
    <t>HP 13</t>
  </si>
  <si>
    <t>Effectively manage calendar and appointments through adaptive skills and aids.</t>
  </si>
  <si>
    <t>HP 14</t>
  </si>
  <si>
    <t>HP 15</t>
  </si>
  <si>
    <t>Read for tasks of daily living (spot/short term)</t>
  </si>
  <si>
    <t>Accesses written materials like books, magazines, and newspapers (long-term reading) through adaptive skills/devices</t>
  </si>
  <si>
    <t>RD 1</t>
  </si>
  <si>
    <t>RD 2</t>
  </si>
  <si>
    <t>RD 3</t>
  </si>
  <si>
    <t>AT 1</t>
  </si>
  <si>
    <t>AT 2</t>
  </si>
  <si>
    <t>AT 3</t>
  </si>
  <si>
    <t>AT 4</t>
  </si>
  <si>
    <t>AT 5</t>
  </si>
  <si>
    <t>AT 6</t>
  </si>
  <si>
    <t>AT 7</t>
  </si>
  <si>
    <t>AT 8</t>
  </si>
  <si>
    <t>AT 9</t>
  </si>
  <si>
    <t>AT 10</t>
  </si>
  <si>
    <t>AT 11</t>
  </si>
  <si>
    <t>AT 12</t>
  </si>
  <si>
    <t>AT 13</t>
  </si>
  <si>
    <t>AT 14</t>
  </si>
  <si>
    <t>AT 15</t>
  </si>
  <si>
    <t>Have access to print or electronic media through adaptive software/devices (screen reader/magnifier/OCR)</t>
  </si>
  <si>
    <t>Create and access voice memos.</t>
  </si>
  <si>
    <t>Accurate in making/ending phone calls using landlines, cellphones &amp; other devices, including accessing voice messages.</t>
  </si>
  <si>
    <t>Set visual displays, controls and accessibility features to individual preferences (visual, tactual, auditory)</t>
  </si>
  <si>
    <t>Pair desired Bluetooth devices as needed (keyboard, braille display, speakers etc.)</t>
  </si>
  <si>
    <t>Understand how to navigate between programs</t>
  </si>
  <si>
    <t>Understand how to create, send and receive text messages</t>
  </si>
  <si>
    <t>Understand how to create, send and receive emails</t>
  </si>
  <si>
    <t>Understand how to start and join a video conference call</t>
  </si>
  <si>
    <t>Understand how to use the digital assistant and how to phrase requests</t>
  </si>
  <si>
    <t>Gain awareness of apps that can be used to manage the following: personal, home, money, time, medical, social skills, recreation &amp; leisure and education and how to find them.</t>
  </si>
  <si>
    <t>Gain awareness of media access: downloadable audio books, digital books, podcasts, streaming services, newspaper services, games etc.</t>
  </si>
  <si>
    <t>Understand how to search the internet for desired information and stay current on product development through adaptive skills and devices</t>
  </si>
  <si>
    <t>EM 1</t>
  </si>
  <si>
    <t>Enjoy social or civic involvement in the community through adaptive skills/devices.</t>
  </si>
  <si>
    <t>Engage in personal hobbies through adaptive skills/aids.</t>
  </si>
  <si>
    <t xml:space="preserve">  Medical Management</t>
  </si>
  <si>
    <t xml:space="preserve">  Home &amp; Personal Management</t>
  </si>
  <si>
    <t>Vision</t>
  </si>
  <si>
    <t>VI</t>
  </si>
  <si>
    <t>Write</t>
  </si>
  <si>
    <t>Daily</t>
  </si>
  <si>
    <t xml:space="preserve">  Personal / Family / Community Awareness </t>
  </si>
  <si>
    <t xml:space="preserve">  Low Vision </t>
  </si>
  <si>
    <t xml:space="preserve">  Reading / Writing / Braille  </t>
  </si>
  <si>
    <t xml:space="preserve">  Assistive Tech / Telecommunications  </t>
  </si>
  <si>
    <t xml:space="preserve">  Employment  </t>
  </si>
  <si>
    <t xml:space="preserve">  Recreation &amp; Leisure  </t>
  </si>
  <si>
    <t>Hot</t>
  </si>
  <si>
    <t>Prepare</t>
  </si>
  <si>
    <t>Measure</t>
  </si>
  <si>
    <t>Finance</t>
  </si>
  <si>
    <t>Coins</t>
  </si>
  <si>
    <t>Calendar</t>
  </si>
  <si>
    <t>Safety</t>
  </si>
  <si>
    <t>Media</t>
  </si>
  <si>
    <t>Voice</t>
  </si>
  <si>
    <t>Computer</t>
  </si>
  <si>
    <t>Understand how to turn on/off and use assistive tech devices (phone, tablet, speaker etc.)</t>
  </si>
  <si>
    <t>On/off</t>
  </si>
  <si>
    <t>Prefs</t>
  </si>
  <si>
    <t>Bluetooth</t>
  </si>
  <si>
    <t>Navigate</t>
  </si>
  <si>
    <t>Text</t>
  </si>
  <si>
    <t>Email</t>
  </si>
  <si>
    <t>Zoom</t>
  </si>
  <si>
    <t>Assistant</t>
  </si>
  <si>
    <t>Apps</t>
  </si>
  <si>
    <t>Intenet</t>
  </si>
  <si>
    <t>Write legibly through adaptive skills/aids. (i.e. braille, LP, digital text, voice recording /dictation)</t>
  </si>
  <si>
    <t>Referred to Library of Congress, Talking Book Program</t>
  </si>
  <si>
    <t>RL 1</t>
  </si>
  <si>
    <t>RL 2</t>
  </si>
  <si>
    <t>RL 3</t>
  </si>
  <si>
    <t>Information &amp; Referral</t>
  </si>
  <si>
    <t>Civic</t>
  </si>
  <si>
    <t>Hobby</t>
  </si>
  <si>
    <t>Agency</t>
  </si>
  <si>
    <t>Manage personal or family medications and health through adaptive skills/aids (labeling /organizational systems, talking thermometer, blood pressure cuffs, scale, glucometers, apps, etc.)</t>
  </si>
  <si>
    <t>new def</t>
  </si>
  <si>
    <t>Be safe in the home (including emergencies) through use of adaptive skills/aids including Human Guide, protective techniques &amp; trailing</t>
  </si>
  <si>
    <t>Equip</t>
  </si>
  <si>
    <t>Content</t>
  </si>
  <si>
    <t>Effectively measure distances using adaptive skills/aids.</t>
  </si>
  <si>
    <t xml:space="preserve">                SCORE</t>
  </si>
  <si>
    <t xml:space="preserve">         MAXIMUM</t>
  </si>
  <si>
    <t xml:space="preserve">       PERCENTAGE</t>
  </si>
  <si>
    <r>
      <rPr>
        <sz val="14"/>
        <color theme="1"/>
        <rFont val="Aptos Black"/>
        <family val="2"/>
      </rPr>
      <t xml:space="preserve">PRE Rating </t>
    </r>
    <r>
      <rPr>
        <sz val="14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 xml:space="preserve">                          COUNT</t>
    </r>
  </si>
  <si>
    <t xml:space="preserve">            SCORE</t>
  </si>
  <si>
    <t xml:space="preserve">            MAXIMUM</t>
  </si>
  <si>
    <t xml:space="preserve">        PERCENTAGE</t>
  </si>
  <si>
    <r>
      <rPr>
        <sz val="14"/>
        <color theme="1"/>
        <rFont val="Aptos Black"/>
        <family val="2"/>
      </rPr>
      <t>POST Rating</t>
    </r>
    <r>
      <rPr>
        <sz val="14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 xml:space="preserve">                        COUNT</t>
    </r>
  </si>
  <si>
    <t>Client:</t>
  </si>
  <si>
    <t>O&amp;M</t>
  </si>
  <si>
    <t>Referred for 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</si>
</sst>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8" x14ac:knownFonts="1">
    <font>
      <sz val="11"/>
      <color theme="1"/>
      <name val="Calibri"/>
      <family val="2"/>
      <scheme val="minor"/>
    </font>
    <font>
      <sz val="12"/>
      <color rgb="FFFFFFFF"/>
      <name val="Arial Black"/>
      <family val="2"/>
    </font>
    <font>
      <b/>
      <sz val="8"/>
      <color rgb="FFFFFFFF"/>
      <name val="Times New Roman"/>
      <family val="1"/>
    </font>
    <font>
      <b/>
      <sz val="9"/>
      <color rgb="FFFFFFFF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i/>
      <sz val="9"/>
      <color theme="1"/>
      <name val="Times New Roman"/>
      <family val="1"/>
    </font>
    <font>
      <sz val="8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Black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rial Narrow"/>
      <family val="2"/>
    </font>
    <font>
      <i/>
      <sz val="11"/>
      <color theme="1"/>
      <name val="Times New Roman"/>
      <family val="1"/>
    </font>
    <font>
      <sz val="11"/>
      <color rgb="FF000000"/>
      <name val="Arial Black"/>
      <family val="2"/>
    </font>
    <font>
      <sz val="12"/>
      <name val="Arial"/>
      <family val="2"/>
    </font>
    <font>
      <sz val="14"/>
      <color theme="1"/>
      <name val="Aptos Black"/>
      <family val="2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sz val="10"/>
      <color theme="1"/>
      <name val="Arial Black"/>
      <family val="2"/>
    </font>
    <font>
      <sz val="11"/>
      <color rgb="FFEE0000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E699"/>
        <bgColor rgb="FF000000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5" fillId="0" borderId="0" xfId="0" applyFont="1" applyProtection="1"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1" fontId="17" fillId="0" borderId="0" xfId="0" applyNumberFormat="1" applyFont="1" applyAlignment="1" applyProtection="1">
      <alignment horizontal="center" vertical="center"/>
      <protection locked="0"/>
    </xf>
    <xf numFmtId="1" fontId="17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/>
    <xf numFmtId="0" fontId="8" fillId="8" borderId="14" xfId="0" applyFont="1" applyFill="1" applyBorder="1" applyAlignment="1">
      <alignment horizontal="right"/>
    </xf>
    <xf numFmtId="1" fontId="25" fillId="5" borderId="8" xfId="0" applyNumberFormat="1" applyFont="1" applyFill="1" applyBorder="1"/>
    <xf numFmtId="0" fontId="11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/>
    </xf>
    <xf numFmtId="1" fontId="25" fillId="5" borderId="9" xfId="0" applyNumberFormat="1" applyFont="1" applyFill="1" applyBorder="1"/>
    <xf numFmtId="1" fontId="25" fillId="5" borderId="10" xfId="0" applyNumberFormat="1" applyFont="1" applyFill="1" applyBorder="1"/>
    <xf numFmtId="0" fontId="8" fillId="0" borderId="16" xfId="0" applyFont="1" applyBorder="1" applyAlignment="1">
      <alignment horizontal="right"/>
    </xf>
    <xf numFmtId="9" fontId="25" fillId="5" borderId="11" xfId="0" quotePrefix="1" applyNumberFormat="1" applyFont="1" applyFill="1" applyBorder="1"/>
    <xf numFmtId="0" fontId="25" fillId="5" borderId="10" xfId="0" applyFont="1" applyFill="1" applyBorder="1"/>
    <xf numFmtId="9" fontId="25" fillId="5" borderId="11" xfId="0" applyNumberFormat="1" applyFont="1" applyFill="1" applyBorder="1"/>
    <xf numFmtId="0" fontId="8" fillId="0" borderId="0" xfId="0" applyFont="1" applyAlignment="1">
      <alignment horizontal="right"/>
    </xf>
    <xf numFmtId="9" fontId="25" fillId="5" borderId="0" xfId="0" applyNumberFormat="1" applyFont="1" applyFill="1"/>
    <xf numFmtId="9" fontId="25" fillId="0" borderId="0" xfId="0" applyNumberFormat="1" applyFont="1"/>
    <xf numFmtId="1" fontId="11" fillId="5" borderId="8" xfId="0" applyNumberFormat="1" applyFont="1" applyFill="1" applyBorder="1"/>
    <xf numFmtId="1" fontId="11" fillId="5" borderId="9" xfId="0" applyNumberFormat="1" applyFont="1" applyFill="1" applyBorder="1"/>
    <xf numFmtId="0" fontId="11" fillId="5" borderId="10" xfId="0" applyFont="1" applyFill="1" applyBorder="1"/>
    <xf numFmtId="9" fontId="11" fillId="5" borderId="11" xfId="0" quotePrefix="1" applyNumberFormat="1" applyFont="1" applyFill="1" applyBorder="1"/>
    <xf numFmtId="9" fontId="11" fillId="5" borderId="11" xfId="0" applyNumberFormat="1" applyFont="1" applyFill="1" applyBorder="1"/>
    <xf numFmtId="1" fontId="17" fillId="0" borderId="0" xfId="0" applyNumberFormat="1" applyFont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" fontId="0" fillId="8" borderId="0" xfId="0" applyNumberFormat="1" applyFill="1" applyAlignment="1">
      <alignment horizontal="center" vertical="center"/>
    </xf>
    <xf numFmtId="164" fontId="8" fillId="0" borderId="6" xfId="0" applyNumberFormat="1" applyFont="1" applyBorder="1" applyAlignment="1">
      <alignment horizontal="center"/>
    </xf>
    <xf numFmtId="0" fontId="11" fillId="0" borderId="6" xfId="0" applyFont="1" applyBorder="1"/>
    <xf numFmtId="0" fontId="7" fillId="0" borderId="0" xfId="0" applyFont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2" fillId="6" borderId="18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right"/>
    </xf>
    <xf numFmtId="164" fontId="8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vertical="center"/>
      <protection locked="0"/>
    </xf>
    <xf numFmtId="0" fontId="0" fillId="0" borderId="1" xfId="0" applyBorder="1"/>
    <xf numFmtId="0" fontId="1" fillId="10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16" fillId="0" borderId="2" xfId="0" applyNumberFormat="1" applyFon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14" fillId="0" borderId="0" xfId="0" applyFont="1" applyAlignment="1">
      <alignment horizontal="right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vertical="center"/>
      <protection locked="0"/>
    </xf>
    <xf numFmtId="0" fontId="18" fillId="0" borderId="2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2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0C09C6-C3C1-CD4B-9A49-2D799F8C3010}"/>
            </a:ext>
          </a:extLst>
        </xdr:cNvPr>
        <xdr:cNvSpPr txBox="1"/>
      </xdr:nvSpPr>
      <xdr:spPr>
        <a:xfrm>
          <a:off x="13004800" y="706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62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9DAC45F-B3FB-554A-9AF9-D6DBB3E0ED97}"/>
            </a:ext>
          </a:extLst>
        </xdr:cNvPr>
        <xdr:cNvSpPr txBox="1"/>
      </xdr:nvSpPr>
      <xdr:spPr>
        <a:xfrm>
          <a:off x="13004800" y="9152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DBDDD5C-C6B8-5F4C-BFA5-5C1012DD71E1}"/>
            </a:ext>
          </a:extLst>
        </xdr:cNvPr>
        <xdr:cNvSpPr txBox="1"/>
      </xdr:nvSpPr>
      <xdr:spPr>
        <a:xfrm>
          <a:off x="13004800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A8DE70E-CB79-1047-A2B8-246FF1B22730}"/>
            </a:ext>
          </a:extLst>
        </xdr:cNvPr>
        <xdr:cNvSpPr txBox="1"/>
      </xdr:nvSpPr>
      <xdr:spPr>
        <a:xfrm>
          <a:off x="13004800" y="12111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654022F-2607-8E4C-9A40-F4AA0A7D9516}"/>
            </a:ext>
          </a:extLst>
        </xdr:cNvPr>
        <xdr:cNvSpPr txBox="1"/>
      </xdr:nvSpPr>
      <xdr:spPr>
        <a:xfrm>
          <a:off x="13004800" y="14181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1C46736-E868-9B4D-A651-F90BE5C26DF0}"/>
            </a:ext>
          </a:extLst>
        </xdr:cNvPr>
        <xdr:cNvSpPr txBox="1"/>
      </xdr:nvSpPr>
      <xdr:spPr>
        <a:xfrm>
          <a:off x="13004800" y="17140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1C0DBD2-C4E1-2C4E-BEF1-0608AD955E15}"/>
            </a:ext>
          </a:extLst>
        </xdr:cNvPr>
        <xdr:cNvSpPr txBox="1"/>
      </xdr:nvSpPr>
      <xdr:spPr>
        <a:xfrm>
          <a:off x="13004800" y="23414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A47FF1E-6B8E-9441-BC44-AE8E0C51ADB7}"/>
            </a:ext>
          </a:extLst>
        </xdr:cNvPr>
        <xdr:cNvSpPr txBox="1"/>
      </xdr:nvSpPr>
      <xdr:spPr>
        <a:xfrm>
          <a:off x="13004800" y="246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E1761F1-73D6-A445-97A1-F2BF5F14B671}"/>
            </a:ext>
          </a:extLst>
        </xdr:cNvPr>
        <xdr:cNvSpPr txBox="1"/>
      </xdr:nvSpPr>
      <xdr:spPr>
        <a:xfrm>
          <a:off x="13004800" y="2567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117</xdr:row>
      <xdr:rowOff>122464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A486624-241E-D846-A298-B9FEF1155EAF}"/>
            </a:ext>
          </a:extLst>
        </xdr:cNvPr>
        <xdr:cNvSpPr txBox="1"/>
      </xdr:nvSpPr>
      <xdr:spPr>
        <a:xfrm>
          <a:off x="13004800" y="28557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8</xdr:col>
      <xdr:colOff>28576</xdr:colOff>
      <xdr:row>2</xdr:row>
      <xdr:rowOff>209552</xdr:rowOff>
    </xdr:from>
    <xdr:to>
      <xdr:col>12</xdr:col>
      <xdr:colOff>180976</xdr:colOff>
      <xdr:row>8</xdr:row>
      <xdr:rowOff>390525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B92F622-6E9E-3A4C-8A67-62ED20903BA5}"/>
            </a:ext>
          </a:extLst>
        </xdr:cNvPr>
        <xdr:cNvSpPr txBox="1"/>
      </xdr:nvSpPr>
      <xdr:spPr>
        <a:xfrm>
          <a:off x="8848726" y="723902"/>
          <a:ext cx="1133475" cy="205739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Unsafe or unable 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Completes with difficulty			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Completes task safely and efficiently</a:t>
          </a: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</xdr:txBody>
    </xdr:sp>
    <xdr:clientData/>
  </xdr:twoCellAnchor>
  <xdr:oneCellAnchor>
    <xdr:from>
      <xdr:col>13</xdr:col>
      <xdr:colOff>0</xdr:colOff>
      <xdr:row>73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58BF650-245F-C74D-B0FB-46CD955689CA}"/>
            </a:ext>
          </a:extLst>
        </xdr:cNvPr>
        <xdr:cNvSpPr txBox="1"/>
      </xdr:nvSpPr>
      <xdr:spPr>
        <a:xfrm>
          <a:off x="13004800" y="1066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8FCA11B-6F65-E349-B637-91B182E22ED1}"/>
            </a:ext>
          </a:extLst>
        </xdr:cNvPr>
        <xdr:cNvSpPr txBox="1"/>
      </xdr:nvSpPr>
      <xdr:spPr>
        <a:xfrm>
          <a:off x="13004800" y="157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D2918FD-0892-A54A-97A2-A8F648EF4FBE}"/>
            </a:ext>
          </a:extLst>
        </xdr:cNvPr>
        <xdr:cNvSpPr txBox="1"/>
      </xdr:nvSpPr>
      <xdr:spPr>
        <a:xfrm>
          <a:off x="13004800" y="1865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56E62C1-0156-5847-A833-963A0F4F0710}"/>
            </a:ext>
          </a:extLst>
        </xdr:cNvPr>
        <xdr:cNvSpPr txBox="1"/>
      </xdr:nvSpPr>
      <xdr:spPr>
        <a:xfrm>
          <a:off x="13004800" y="201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5F23F9A-517D-614B-943F-690E60F0116F}"/>
            </a:ext>
          </a:extLst>
        </xdr:cNvPr>
        <xdr:cNvSpPr txBox="1"/>
      </xdr:nvSpPr>
      <xdr:spPr>
        <a:xfrm>
          <a:off x="13004800" y="221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F2AE08-5E77-3349-8BDE-D53A5D18A3DE}"/>
            </a:ext>
          </a:extLst>
        </xdr:cNvPr>
        <xdr:cNvSpPr txBox="1"/>
      </xdr:nvSpPr>
      <xdr:spPr>
        <a:xfrm>
          <a:off x="13004800" y="2567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116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9B92489-061C-224F-81E9-148A5AD3202D}"/>
            </a:ext>
          </a:extLst>
        </xdr:cNvPr>
        <xdr:cNvSpPr txBox="1"/>
      </xdr:nvSpPr>
      <xdr:spPr>
        <a:xfrm>
          <a:off x="13004800" y="2811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8</xdr:col>
      <xdr:colOff>0</xdr:colOff>
      <xdr:row>38</xdr:row>
      <xdr:rowOff>145678</xdr:rowOff>
    </xdr:from>
    <xdr:to>
      <xdr:col>12</xdr:col>
      <xdr:colOff>0</xdr:colOff>
      <xdr:row>53</xdr:row>
      <xdr:rowOff>85725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B55312E-D6A8-124D-8B9B-1F2007F11D49}"/>
            </a:ext>
          </a:extLst>
        </xdr:cNvPr>
        <xdr:cNvSpPr txBox="1"/>
      </xdr:nvSpPr>
      <xdr:spPr>
        <a:xfrm>
          <a:off x="8820150" y="10346953"/>
          <a:ext cx="981075" cy="315949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Unsafe or unable 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Completes with difficulty			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Completes task safely and efficiently</a:t>
          </a: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</xdr:txBody>
    </xdr:sp>
    <xdr:clientData/>
  </xdr:twoCellAnchor>
  <xdr:oneCellAnchor>
    <xdr:from>
      <xdr:col>13</xdr:col>
      <xdr:colOff>0</xdr:colOff>
      <xdr:row>9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0F3DE55-404F-7E43-A311-701CBA75DDD7}"/>
            </a:ext>
          </a:extLst>
        </xdr:cNvPr>
        <xdr:cNvSpPr txBox="1"/>
      </xdr:nvSpPr>
      <xdr:spPr>
        <a:xfrm>
          <a:off x="12998824" y="26311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E88A202-A149-8F4B-BB4A-97A6D4181A37}"/>
            </a:ext>
          </a:extLst>
        </xdr:cNvPr>
        <xdr:cNvSpPr txBox="1"/>
      </xdr:nvSpPr>
      <xdr:spPr>
        <a:xfrm>
          <a:off x="12998824" y="26311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18</xdr:row>
      <xdr:rowOff>122464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C3A2135-5E84-C543-8211-9AB399213BCF}"/>
            </a:ext>
          </a:extLst>
        </xdr:cNvPr>
        <xdr:cNvSpPr txBox="1"/>
      </xdr:nvSpPr>
      <xdr:spPr>
        <a:xfrm>
          <a:off x="12998824" y="264039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27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9717EA9-1F6D-9048-BA05-95F182EEF526}"/>
            </a:ext>
          </a:extLst>
        </xdr:cNvPr>
        <xdr:cNvSpPr txBox="1"/>
      </xdr:nvSpPr>
      <xdr:spPr>
        <a:xfrm>
          <a:off x="12998824" y="276411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15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FF00CB3-DD7E-394E-909B-06782B001697}"/>
            </a:ext>
          </a:extLst>
        </xdr:cNvPr>
        <xdr:cNvSpPr txBox="1"/>
      </xdr:nvSpPr>
      <xdr:spPr>
        <a:xfrm>
          <a:off x="12998824" y="25116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43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EF4904E-F3E4-924B-A2FD-6FB054702871}"/>
            </a:ext>
          </a:extLst>
        </xdr:cNvPr>
        <xdr:cNvSpPr txBox="1"/>
      </xdr:nvSpPr>
      <xdr:spPr>
        <a:xfrm>
          <a:off x="12998824" y="11355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48</xdr:row>
      <xdr:rowOff>122464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085047F-E7EA-4140-8A91-2D0B387015DE}"/>
            </a:ext>
          </a:extLst>
        </xdr:cNvPr>
        <xdr:cNvSpPr txBox="1"/>
      </xdr:nvSpPr>
      <xdr:spPr>
        <a:xfrm>
          <a:off x="12998824" y="142418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56</xdr:row>
      <xdr:rowOff>122464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7710311-5D61-414A-89DC-D1A4A96664D3}"/>
            </a:ext>
          </a:extLst>
        </xdr:cNvPr>
        <xdr:cNvSpPr txBox="1"/>
      </xdr:nvSpPr>
      <xdr:spPr>
        <a:xfrm>
          <a:off x="12998824" y="157658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56</xdr:row>
      <xdr:rowOff>122464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32444A5-A1A2-1846-A720-6CA295581D97}"/>
            </a:ext>
          </a:extLst>
        </xdr:cNvPr>
        <xdr:cNvSpPr txBox="1"/>
      </xdr:nvSpPr>
      <xdr:spPr>
        <a:xfrm>
          <a:off x="12998824" y="16124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58</xdr:row>
      <xdr:rowOff>122464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D122283-6D2D-CE45-BD89-FEB24C165797}"/>
            </a:ext>
          </a:extLst>
        </xdr:cNvPr>
        <xdr:cNvSpPr txBox="1"/>
      </xdr:nvSpPr>
      <xdr:spPr>
        <a:xfrm>
          <a:off x="12998824" y="16647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63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C9894300-B32B-8D49-AA3A-A87159366093}"/>
            </a:ext>
          </a:extLst>
        </xdr:cNvPr>
        <xdr:cNvSpPr txBox="1"/>
      </xdr:nvSpPr>
      <xdr:spPr>
        <a:xfrm>
          <a:off x="12998824" y="26386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65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04BFF33-03D6-6F4A-BD0A-D37086D18080}"/>
            </a:ext>
          </a:extLst>
        </xdr:cNvPr>
        <xdr:cNvSpPr txBox="1"/>
      </xdr:nvSpPr>
      <xdr:spPr>
        <a:xfrm>
          <a:off x="12998824" y="18004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67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D5FC311-C036-2A41-828C-B3ABFE862403}"/>
            </a:ext>
          </a:extLst>
        </xdr:cNvPr>
        <xdr:cNvSpPr txBox="1"/>
      </xdr:nvSpPr>
      <xdr:spPr>
        <a:xfrm>
          <a:off x="12998824" y="18482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75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1C52C39-EFEF-B544-A978-24D9865095C2}"/>
            </a:ext>
          </a:extLst>
        </xdr:cNvPr>
        <xdr:cNvSpPr txBox="1"/>
      </xdr:nvSpPr>
      <xdr:spPr>
        <a:xfrm>
          <a:off x="12998824" y="2000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77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7D26081-A7E8-9E4E-97C4-39167F7889D4}"/>
            </a:ext>
          </a:extLst>
        </xdr:cNvPr>
        <xdr:cNvSpPr txBox="1"/>
      </xdr:nvSpPr>
      <xdr:spPr>
        <a:xfrm>
          <a:off x="12998824" y="20394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79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C4B4760-7AA0-774A-A5AB-A7434778168A}"/>
            </a:ext>
          </a:extLst>
        </xdr:cNvPr>
        <xdr:cNvSpPr txBox="1"/>
      </xdr:nvSpPr>
      <xdr:spPr>
        <a:xfrm>
          <a:off x="12998824" y="207831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81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69AA072-60E0-0840-A7B1-45F0339A9AA0}"/>
            </a:ext>
          </a:extLst>
        </xdr:cNvPr>
        <xdr:cNvSpPr txBox="1"/>
      </xdr:nvSpPr>
      <xdr:spPr>
        <a:xfrm>
          <a:off x="12998824" y="21171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83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3CEF493-66FA-5440-8133-0545617F52E8}"/>
            </a:ext>
          </a:extLst>
        </xdr:cNvPr>
        <xdr:cNvSpPr txBox="1"/>
      </xdr:nvSpPr>
      <xdr:spPr>
        <a:xfrm>
          <a:off x="12998824" y="21560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85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1691BF1-ED34-C64D-895D-62112499464C}"/>
            </a:ext>
          </a:extLst>
        </xdr:cNvPr>
        <xdr:cNvSpPr txBox="1"/>
      </xdr:nvSpPr>
      <xdr:spPr>
        <a:xfrm>
          <a:off x="12998824" y="2194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87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9962679-CF65-4E46-9D92-18384C020877}"/>
            </a:ext>
          </a:extLst>
        </xdr:cNvPr>
        <xdr:cNvSpPr txBox="1"/>
      </xdr:nvSpPr>
      <xdr:spPr>
        <a:xfrm>
          <a:off x="12998824" y="22337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89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2B750D4-2A87-A347-A600-2F174CD1B469}"/>
            </a:ext>
          </a:extLst>
        </xdr:cNvPr>
        <xdr:cNvSpPr txBox="1"/>
      </xdr:nvSpPr>
      <xdr:spPr>
        <a:xfrm>
          <a:off x="12998824" y="20006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91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7351503-DF7A-3F44-AA29-B35E42D3B454}"/>
            </a:ext>
          </a:extLst>
        </xdr:cNvPr>
        <xdr:cNvSpPr txBox="1"/>
      </xdr:nvSpPr>
      <xdr:spPr>
        <a:xfrm>
          <a:off x="12998824" y="20499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93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B964206D-91D1-F846-A8AD-7028525D6264}"/>
            </a:ext>
          </a:extLst>
        </xdr:cNvPr>
        <xdr:cNvSpPr txBox="1"/>
      </xdr:nvSpPr>
      <xdr:spPr>
        <a:xfrm>
          <a:off x="12998824" y="20992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95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4B316EF-B318-964D-82D6-6DC90A45EDC6}"/>
            </a:ext>
          </a:extLst>
        </xdr:cNvPr>
        <xdr:cNvSpPr txBox="1"/>
      </xdr:nvSpPr>
      <xdr:spPr>
        <a:xfrm>
          <a:off x="12998824" y="21485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97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68C6B16-A00B-3648-BDB8-9D1A6E2D99D3}"/>
            </a:ext>
          </a:extLst>
        </xdr:cNvPr>
        <xdr:cNvSpPr txBox="1"/>
      </xdr:nvSpPr>
      <xdr:spPr>
        <a:xfrm>
          <a:off x="12998824" y="21978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71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A52E610-9942-CC48-A97B-45027F6F7799}"/>
            </a:ext>
          </a:extLst>
        </xdr:cNvPr>
        <xdr:cNvSpPr txBox="1"/>
      </xdr:nvSpPr>
      <xdr:spPr>
        <a:xfrm>
          <a:off x="12998824" y="22471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99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126C16C-5183-A94B-A573-740B4D915156}"/>
            </a:ext>
          </a:extLst>
        </xdr:cNvPr>
        <xdr:cNvSpPr txBox="1"/>
      </xdr:nvSpPr>
      <xdr:spPr>
        <a:xfrm>
          <a:off x="12998824" y="22964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103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2DE13F5E-336A-4E4A-83BD-8AD5381052D7}"/>
            </a:ext>
          </a:extLst>
        </xdr:cNvPr>
        <xdr:cNvSpPr txBox="1"/>
      </xdr:nvSpPr>
      <xdr:spPr>
        <a:xfrm>
          <a:off x="12998824" y="23457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107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566237A9-7F2A-CC42-A2BC-65C83A8B475C}"/>
            </a:ext>
          </a:extLst>
        </xdr:cNvPr>
        <xdr:cNvSpPr txBox="1"/>
      </xdr:nvSpPr>
      <xdr:spPr>
        <a:xfrm>
          <a:off x="12998824" y="44360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107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2B852F0-9118-C548-9F36-CF66299D96F3}"/>
            </a:ext>
          </a:extLst>
        </xdr:cNvPr>
        <xdr:cNvSpPr txBox="1"/>
      </xdr:nvSpPr>
      <xdr:spPr>
        <a:xfrm>
          <a:off x="12998824" y="44360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2653-9B29-D845-B38D-BBBD0D9B106B}">
  <sheetPr>
    <pageSetUpPr fitToPage="1"/>
  </sheetPr>
  <dimension ref="A1:P170"/>
  <sheetViews>
    <sheetView tabSelected="1" zoomScale="85" zoomScaleNormal="85" zoomScaleSheetLayoutView="55" workbookViewId="0">
      <selection activeCell="B1" sqref="B1"/>
    </sheetView>
  </sheetViews>
  <sheetFormatPr defaultColWidth="8.85546875" defaultRowHeight="25.5" customHeight="1" x14ac:dyDescent="0.25"/>
  <cols>
    <col min="1" max="1" width="7.140625" customWidth="1"/>
    <col min="2" max="2" width="75.42578125" customWidth="1"/>
    <col min="3" max="3" width="8.85546875" customWidth="1"/>
    <col min="4" max="4" width="9.7109375" customWidth="1"/>
    <col min="5" max="5" width="8" style="16" customWidth="1"/>
    <col min="6" max="6" width="7" style="13" customWidth="1"/>
    <col min="7" max="7" width="7.28515625" customWidth="1"/>
    <col min="9" max="9" width="4" customWidth="1"/>
    <col min="10" max="10" width="2.85546875" customWidth="1"/>
    <col min="11" max="11" width="4.140625" customWidth="1"/>
    <col min="12" max="12" width="3.7109375" customWidth="1"/>
    <col min="13" max="13" width="5.28515625" customWidth="1"/>
    <col min="14" max="14" width="11.140625" style="10" hidden="1" customWidth="1"/>
    <col min="15" max="15" width="13.42578125" style="10" hidden="1" customWidth="1"/>
    <col min="16" max="16" width="16.5703125" style="10" hidden="1" customWidth="1"/>
    <col min="17" max="17" width="20.7109375" customWidth="1"/>
    <col min="18" max="18" width="19.140625" customWidth="1"/>
    <col min="19" max="19" width="13.28515625" customWidth="1"/>
  </cols>
  <sheetData>
    <row r="1" spans="1:16" ht="25.5" customHeight="1" thickBot="1" x14ac:dyDescent="0.45">
      <c r="A1" s="67" t="s">
        <v>197</v>
      </c>
      <c r="B1" s="1"/>
      <c r="C1" s="84" t="s">
        <v>68</v>
      </c>
      <c r="D1" s="84"/>
      <c r="E1" s="82"/>
      <c r="F1" s="82"/>
      <c r="G1" s="83"/>
      <c r="N1" s="47" t="s">
        <v>64</v>
      </c>
      <c r="O1" s="47" t="s">
        <v>65</v>
      </c>
      <c r="P1" s="47" t="s">
        <v>66</v>
      </c>
    </row>
    <row r="2" spans="1:16" ht="15" customHeight="1" x14ac:dyDescent="0.4">
      <c r="A2" s="99">
        <v>2025</v>
      </c>
      <c r="B2" s="64"/>
      <c r="C2" s="65"/>
      <c r="D2" s="65"/>
      <c r="E2" s="66"/>
      <c r="F2" s="66"/>
    </row>
    <row r="3" spans="1:16" ht="33.75" customHeight="1" thickBot="1" x14ac:dyDescent="0.3">
      <c r="A3" s="81" t="s">
        <v>141</v>
      </c>
      <c r="B3" s="81"/>
      <c r="C3" s="53"/>
      <c r="D3" s="54"/>
      <c r="E3" s="51" t="s">
        <v>23</v>
      </c>
      <c r="F3" s="51" t="s">
        <v>62</v>
      </c>
      <c r="G3" s="63"/>
      <c r="N3" s="10">
        <f>COUNT(E4:E6)</f>
        <v>0</v>
      </c>
      <c r="O3" s="10">
        <f>SUM(E4+E6)</f>
        <v>0</v>
      </c>
      <c r="P3" s="37">
        <f>SUM(F4+F6)</f>
        <v>0</v>
      </c>
    </row>
    <row r="4" spans="1:16" ht="42.75" customHeight="1" x14ac:dyDescent="0.25">
      <c r="A4" s="68" t="s">
        <v>49</v>
      </c>
      <c r="B4" s="70" t="s">
        <v>183</v>
      </c>
      <c r="C4" s="71"/>
      <c r="D4" s="71"/>
      <c r="E4" s="2"/>
      <c r="F4" s="3"/>
      <c r="G4" s="36" t="s">
        <v>69</v>
      </c>
    </row>
    <row r="5" spans="1:16" ht="14.25" customHeight="1" thickBot="1" x14ac:dyDescent="0.3">
      <c r="A5" s="69"/>
      <c r="B5" s="72"/>
      <c r="C5" s="73"/>
      <c r="D5" s="73"/>
      <c r="E5" s="62"/>
      <c r="F5" s="35"/>
      <c r="G5" s="34"/>
    </row>
    <row r="6" spans="1:16" ht="27.75" customHeight="1" x14ac:dyDescent="0.25">
      <c r="A6" s="68" t="s">
        <v>143</v>
      </c>
      <c r="B6" s="70" t="s">
        <v>70</v>
      </c>
      <c r="C6" s="71"/>
      <c r="D6" s="71"/>
      <c r="E6" s="2"/>
      <c r="F6" s="3"/>
      <c r="G6" s="36" t="s">
        <v>71</v>
      </c>
    </row>
    <row r="7" spans="1:16" ht="14.25" customHeight="1" thickBot="1" x14ac:dyDescent="0.3">
      <c r="A7" s="69"/>
      <c r="B7" s="72"/>
      <c r="C7" s="73"/>
      <c r="D7" s="73"/>
      <c r="E7" s="62"/>
      <c r="F7" s="35"/>
      <c r="G7" s="42"/>
    </row>
    <row r="8" spans="1:16" ht="15" customHeight="1" thickBot="1" x14ac:dyDescent="0.3">
      <c r="A8" s="58"/>
      <c r="B8" s="80"/>
      <c r="C8" s="80"/>
      <c r="D8" s="60"/>
      <c r="E8" s="49"/>
      <c r="F8" s="49"/>
      <c r="G8" s="50"/>
    </row>
    <row r="9" spans="1:16" ht="33.75" customHeight="1" thickBot="1" x14ac:dyDescent="0.3">
      <c r="A9" s="81" t="s">
        <v>147</v>
      </c>
      <c r="B9" s="81"/>
      <c r="C9" s="43"/>
      <c r="D9" s="44"/>
      <c r="E9" s="51" t="s">
        <v>23</v>
      </c>
      <c r="F9" s="51" t="s">
        <v>62</v>
      </c>
      <c r="G9" s="46"/>
      <c r="N9" s="47" t="s">
        <v>64</v>
      </c>
      <c r="O9" s="47" t="s">
        <v>65</v>
      </c>
      <c r="P9" s="47" t="s">
        <v>66</v>
      </c>
    </row>
    <row r="10" spans="1:16" ht="29.1" customHeight="1" x14ac:dyDescent="0.25">
      <c r="A10" s="68" t="s">
        <v>144</v>
      </c>
      <c r="B10" s="70" t="s">
        <v>72</v>
      </c>
      <c r="C10" s="71"/>
      <c r="D10" s="71"/>
      <c r="E10" s="4"/>
      <c r="F10" s="3"/>
      <c r="G10" s="36" t="s">
        <v>73</v>
      </c>
      <c r="N10" s="10">
        <f>COUNT(E10,E12)</f>
        <v>0</v>
      </c>
      <c r="O10" s="37">
        <f>SUM(E10,E12)</f>
        <v>0</v>
      </c>
      <c r="P10" s="37">
        <f>SUM(F10,F12)</f>
        <v>0</v>
      </c>
    </row>
    <row r="11" spans="1:16" ht="11.1" customHeight="1" thickBot="1" x14ac:dyDescent="0.3">
      <c r="A11" s="69"/>
      <c r="B11" s="72"/>
      <c r="C11" s="73"/>
      <c r="D11" s="73"/>
      <c r="E11" s="33"/>
      <c r="F11" s="48" t="s">
        <v>63</v>
      </c>
      <c r="G11" s="34"/>
    </row>
    <row r="12" spans="1:16" ht="25.5" customHeight="1" x14ac:dyDescent="0.25">
      <c r="A12" s="68" t="s">
        <v>56</v>
      </c>
      <c r="B12" s="70" t="s">
        <v>55</v>
      </c>
      <c r="C12" s="71"/>
      <c r="D12" s="71"/>
      <c r="E12" s="4"/>
      <c r="F12" s="3"/>
      <c r="G12" s="36" t="s">
        <v>74</v>
      </c>
    </row>
    <row r="13" spans="1:16" ht="12.75" customHeight="1" thickBot="1" x14ac:dyDescent="0.3">
      <c r="A13" s="69"/>
      <c r="B13" s="72"/>
      <c r="C13" s="73"/>
      <c r="D13" s="73"/>
      <c r="E13" s="33"/>
      <c r="F13" s="48" t="s">
        <v>63</v>
      </c>
      <c r="G13" s="34"/>
    </row>
    <row r="14" spans="1:16" ht="15" customHeight="1" thickBot="1" x14ac:dyDescent="0.3">
      <c r="A14" s="58"/>
      <c r="B14" s="80"/>
      <c r="C14" s="80"/>
      <c r="D14" s="60"/>
      <c r="E14" s="49"/>
      <c r="F14" s="49"/>
      <c r="G14" s="50"/>
    </row>
    <row r="15" spans="1:16" ht="33.75" customHeight="1" thickBot="1" x14ac:dyDescent="0.3">
      <c r="A15" s="75" t="s">
        <v>148</v>
      </c>
      <c r="B15" s="75"/>
      <c r="C15" s="43"/>
      <c r="D15" s="44"/>
      <c r="E15" s="51" t="s">
        <v>23</v>
      </c>
      <c r="F15" s="51" t="s">
        <v>62</v>
      </c>
      <c r="G15" s="46"/>
      <c r="N15" s="47" t="s">
        <v>64</v>
      </c>
      <c r="O15" s="47" t="s">
        <v>65</v>
      </c>
      <c r="P15" s="47" t="s">
        <v>66</v>
      </c>
    </row>
    <row r="16" spans="1:16" ht="24" customHeight="1" x14ac:dyDescent="0.25">
      <c r="A16" s="68" t="s">
        <v>44</v>
      </c>
      <c r="B16" s="70" t="s">
        <v>38</v>
      </c>
      <c r="C16" s="71"/>
      <c r="D16" s="71"/>
      <c r="E16" s="4"/>
      <c r="F16" s="3"/>
      <c r="G16" s="36" t="s">
        <v>50</v>
      </c>
      <c r="N16" s="10">
        <f>COUNT(E16,E18,E20,E22,E24,E26,E28)</f>
        <v>0</v>
      </c>
      <c r="O16" s="37">
        <f>SUM(E16,E18,E20,E22,E24,E26,E28)</f>
        <v>0</v>
      </c>
      <c r="P16" s="37">
        <f>SUM(F16,F18,F20,F22,F24,F26,F28)</f>
        <v>0</v>
      </c>
    </row>
    <row r="17" spans="1:16" ht="10.5" customHeight="1" thickBot="1" x14ac:dyDescent="0.3">
      <c r="A17" s="69"/>
      <c r="B17" s="72"/>
      <c r="C17" s="73"/>
      <c r="D17" s="73"/>
      <c r="E17" s="33"/>
      <c r="F17" s="33"/>
      <c r="G17" s="34"/>
    </row>
    <row r="18" spans="1:16" ht="21.75" customHeight="1" x14ac:dyDescent="0.25">
      <c r="A18" s="68" t="s">
        <v>45</v>
      </c>
      <c r="B18" s="70" t="s">
        <v>40</v>
      </c>
      <c r="C18" s="71"/>
      <c r="D18" s="71"/>
      <c r="E18" s="4"/>
      <c r="F18" s="3"/>
      <c r="G18" s="36" t="s">
        <v>30</v>
      </c>
    </row>
    <row r="19" spans="1:16" ht="11.25" customHeight="1" thickBot="1" x14ac:dyDescent="0.3">
      <c r="A19" s="69"/>
      <c r="B19" s="72"/>
      <c r="C19" s="73"/>
      <c r="D19" s="73"/>
      <c r="E19" s="33"/>
      <c r="F19" s="33"/>
      <c r="G19" s="34"/>
    </row>
    <row r="20" spans="1:16" ht="21.75" customHeight="1" x14ac:dyDescent="0.25">
      <c r="A20" s="68" t="s">
        <v>46</v>
      </c>
      <c r="B20" s="70" t="s">
        <v>41</v>
      </c>
      <c r="C20" s="71"/>
      <c r="D20" s="71"/>
      <c r="E20" s="4"/>
      <c r="F20" s="3"/>
      <c r="G20" s="36" t="s">
        <v>51</v>
      </c>
    </row>
    <row r="21" spans="1:16" ht="11.25" customHeight="1" thickBot="1" x14ac:dyDescent="0.3">
      <c r="A21" s="69"/>
      <c r="B21" s="72"/>
      <c r="C21" s="73"/>
      <c r="D21" s="73"/>
      <c r="E21" s="33"/>
      <c r="F21" s="33"/>
      <c r="G21" s="34"/>
    </row>
    <row r="22" spans="1:16" ht="23.25" customHeight="1" x14ac:dyDescent="0.25">
      <c r="A22" s="68" t="s">
        <v>47</v>
      </c>
      <c r="B22" s="70" t="s">
        <v>39</v>
      </c>
      <c r="C22" s="71"/>
      <c r="D22" s="71"/>
      <c r="E22" s="4"/>
      <c r="F22" s="3"/>
      <c r="G22" s="36" t="s">
        <v>60</v>
      </c>
    </row>
    <row r="23" spans="1:16" ht="13.5" customHeight="1" thickBot="1" x14ac:dyDescent="0.3">
      <c r="A23" s="69"/>
      <c r="B23" s="72"/>
      <c r="C23" s="73"/>
      <c r="D23" s="73"/>
      <c r="E23" s="33"/>
      <c r="F23" s="42"/>
      <c r="G23" s="34"/>
    </row>
    <row r="24" spans="1:16" ht="21" customHeight="1" x14ac:dyDescent="0.25">
      <c r="A24" s="68" t="s">
        <v>48</v>
      </c>
      <c r="B24" s="70" t="s">
        <v>75</v>
      </c>
      <c r="C24" s="71"/>
      <c r="D24" s="71"/>
      <c r="E24" s="4"/>
      <c r="F24" s="3"/>
      <c r="G24" s="36" t="s">
        <v>52</v>
      </c>
    </row>
    <row r="25" spans="1:16" ht="12.75" customHeight="1" thickBot="1" x14ac:dyDescent="0.3">
      <c r="A25" s="69"/>
      <c r="B25" s="72"/>
      <c r="C25" s="73"/>
      <c r="D25" s="73"/>
      <c r="E25" s="33"/>
      <c r="F25" s="33"/>
      <c r="G25" s="34"/>
    </row>
    <row r="26" spans="1:16" ht="20.25" customHeight="1" x14ac:dyDescent="0.25">
      <c r="A26" s="68" t="s">
        <v>49</v>
      </c>
      <c r="B26" s="70" t="s">
        <v>42</v>
      </c>
      <c r="C26" s="71"/>
      <c r="D26" s="71"/>
      <c r="E26" s="4"/>
      <c r="F26" s="3"/>
      <c r="G26" s="36" t="s">
        <v>53</v>
      </c>
    </row>
    <row r="27" spans="1:16" ht="12" customHeight="1" thickBot="1" x14ac:dyDescent="0.3">
      <c r="A27" s="69"/>
      <c r="B27" s="85"/>
      <c r="C27" s="86"/>
      <c r="D27" s="61"/>
      <c r="E27" s="33"/>
      <c r="F27" s="48" t="s">
        <v>63</v>
      </c>
      <c r="G27" s="34"/>
    </row>
    <row r="28" spans="1:16" ht="21" customHeight="1" x14ac:dyDescent="0.25">
      <c r="A28" s="68" t="s">
        <v>43</v>
      </c>
      <c r="B28" s="70" t="s">
        <v>76</v>
      </c>
      <c r="C28" s="71"/>
      <c r="D28" s="71"/>
      <c r="E28" s="4"/>
      <c r="F28" s="3"/>
      <c r="G28" s="36" t="s">
        <v>54</v>
      </c>
    </row>
    <row r="29" spans="1:16" ht="11.25" customHeight="1" thickBot="1" x14ac:dyDescent="0.3">
      <c r="A29" s="69"/>
      <c r="B29" s="85"/>
      <c r="C29" s="86"/>
      <c r="D29" s="34"/>
      <c r="E29" s="57"/>
      <c r="F29" s="57"/>
      <c r="G29" s="61"/>
    </row>
    <row r="30" spans="1:16" ht="15" customHeight="1" thickBot="1" x14ac:dyDescent="0.3">
      <c r="A30" s="58"/>
      <c r="B30" s="80"/>
      <c r="C30" s="80"/>
      <c r="D30" s="60"/>
      <c r="E30" s="49"/>
      <c r="F30" s="49"/>
      <c r="G30" s="50"/>
    </row>
    <row r="31" spans="1:16" ht="33.75" customHeight="1" thickBot="1" x14ac:dyDescent="0.3">
      <c r="A31" s="75" t="s">
        <v>142</v>
      </c>
      <c r="B31" s="75"/>
      <c r="C31" s="43"/>
      <c r="D31" s="44"/>
      <c r="E31" s="51" t="s">
        <v>23</v>
      </c>
      <c r="F31" s="51" t="s">
        <v>62</v>
      </c>
      <c r="G31" s="46"/>
      <c r="N31" s="47" t="s">
        <v>64</v>
      </c>
      <c r="O31" s="47" t="s">
        <v>65</v>
      </c>
      <c r="P31" s="47" t="s">
        <v>66</v>
      </c>
    </row>
    <row r="32" spans="1:16" ht="30.95" customHeight="1" x14ac:dyDescent="0.25">
      <c r="A32" s="68" t="s">
        <v>36</v>
      </c>
      <c r="B32" s="70" t="s">
        <v>77</v>
      </c>
      <c r="C32" s="71"/>
      <c r="D32" s="71"/>
      <c r="E32" s="4"/>
      <c r="F32" s="3"/>
      <c r="G32" s="36" t="s">
        <v>78</v>
      </c>
      <c r="N32" s="10">
        <f>COUNT(E32,E34,E36,E38,E40,E42,E44,E46,E48,E50,E52,E54,E56,E58,E60)</f>
        <v>0</v>
      </c>
      <c r="O32" s="37">
        <f>SUM(E32+E34+E36+E38+E40+E42+E44+E46+E48+E50+E52+E54+E56+E58+E60)</f>
        <v>0</v>
      </c>
      <c r="P32" s="37">
        <f>SUM(F32+F34+F36+F38+F40+F42+F44+F46+F48+F50+F52+F54+F56+F58+F60)</f>
        <v>0</v>
      </c>
    </row>
    <row r="33" spans="1:16" ht="12" customHeight="1" thickBot="1" x14ac:dyDescent="0.3">
      <c r="A33" s="69"/>
      <c r="B33" s="72"/>
      <c r="C33" s="73"/>
      <c r="D33" s="73"/>
      <c r="E33" s="33"/>
      <c r="F33" s="48" t="s">
        <v>63</v>
      </c>
      <c r="G33" s="55" t="s">
        <v>61</v>
      </c>
    </row>
    <row r="34" spans="1:16" ht="33" customHeight="1" x14ac:dyDescent="0.25">
      <c r="A34" s="68" t="s">
        <v>153</v>
      </c>
      <c r="B34" s="70" t="s">
        <v>79</v>
      </c>
      <c r="C34" s="71"/>
      <c r="D34" s="71"/>
      <c r="E34" s="4"/>
      <c r="F34" s="3"/>
      <c r="G34" s="36" t="s">
        <v>84</v>
      </c>
    </row>
    <row r="35" spans="1:16" ht="12" customHeight="1" thickBot="1" x14ac:dyDescent="0.3">
      <c r="A35" s="69"/>
      <c r="B35" s="72"/>
      <c r="C35" s="73"/>
      <c r="D35" s="73"/>
      <c r="E35" s="33"/>
      <c r="F35" s="33"/>
      <c r="G35" s="55" t="s">
        <v>61</v>
      </c>
    </row>
    <row r="36" spans="1:16" ht="38.25" customHeight="1" x14ac:dyDescent="0.25">
      <c r="A36" s="68" t="s">
        <v>33</v>
      </c>
      <c r="B36" s="70" t="s">
        <v>80</v>
      </c>
      <c r="C36" s="71"/>
      <c r="D36" s="71"/>
      <c r="E36" s="4"/>
      <c r="F36" s="3"/>
      <c r="G36" s="36" t="s">
        <v>83</v>
      </c>
    </row>
    <row r="37" spans="1:16" ht="12" customHeight="1" thickBot="1" x14ac:dyDescent="0.3">
      <c r="A37" s="69"/>
      <c r="B37" s="72"/>
      <c r="C37" s="73"/>
      <c r="D37" s="73"/>
      <c r="E37" s="33"/>
      <c r="F37" s="48" t="s">
        <v>63</v>
      </c>
      <c r="G37" s="34"/>
    </row>
    <row r="38" spans="1:16" ht="33" customHeight="1" x14ac:dyDescent="0.25">
      <c r="A38" s="68" t="s">
        <v>154</v>
      </c>
      <c r="B38" s="70" t="s">
        <v>81</v>
      </c>
      <c r="C38" s="71"/>
      <c r="D38" s="71"/>
      <c r="E38" s="4"/>
      <c r="F38" s="3"/>
      <c r="G38" s="36" t="s">
        <v>85</v>
      </c>
    </row>
    <row r="39" spans="1:16" ht="12.75" customHeight="1" thickBot="1" x14ac:dyDescent="0.3">
      <c r="A39" s="69"/>
      <c r="B39" s="72"/>
      <c r="C39" s="73"/>
      <c r="D39" s="73"/>
      <c r="E39" s="33"/>
      <c r="F39" s="35"/>
      <c r="G39" s="55" t="s">
        <v>61</v>
      </c>
    </row>
    <row r="40" spans="1:16" ht="20.25" customHeight="1" x14ac:dyDescent="0.25">
      <c r="A40" s="68" t="s">
        <v>155</v>
      </c>
      <c r="B40" s="70" t="s">
        <v>188</v>
      </c>
      <c r="C40" s="71"/>
      <c r="E40" s="4"/>
      <c r="F40" s="3"/>
      <c r="G40" s="36" t="s">
        <v>86</v>
      </c>
    </row>
    <row r="41" spans="1:16" ht="12" customHeight="1" thickBot="1" x14ac:dyDescent="0.3">
      <c r="A41" s="69"/>
      <c r="B41" s="72"/>
      <c r="C41" s="73"/>
      <c r="D41" s="73"/>
      <c r="E41" s="33"/>
      <c r="F41" s="33"/>
      <c r="G41" s="34"/>
    </row>
    <row r="42" spans="1:16" ht="21" customHeight="1" x14ac:dyDescent="0.25">
      <c r="A42" s="68" t="s">
        <v>35</v>
      </c>
      <c r="B42" s="70" t="s">
        <v>82</v>
      </c>
      <c r="C42" s="71"/>
      <c r="E42" s="4"/>
      <c r="F42" s="3"/>
      <c r="G42" s="36" t="s">
        <v>87</v>
      </c>
    </row>
    <row r="43" spans="1:16" ht="12" customHeight="1" thickBot="1" x14ac:dyDescent="0.3">
      <c r="A43" s="69"/>
      <c r="B43" s="72"/>
      <c r="C43" s="73"/>
      <c r="D43" s="73"/>
      <c r="E43" s="57"/>
      <c r="F43" s="57"/>
      <c r="G43" s="55" t="s">
        <v>61</v>
      </c>
    </row>
    <row r="44" spans="1:16" ht="24" customHeight="1" x14ac:dyDescent="0.25">
      <c r="A44" s="68" t="s">
        <v>28</v>
      </c>
      <c r="B44" s="70" t="s">
        <v>90</v>
      </c>
      <c r="C44" s="71"/>
      <c r="D44" s="71"/>
      <c r="E44" s="4"/>
      <c r="F44" s="3"/>
      <c r="G44" s="36" t="s">
        <v>88</v>
      </c>
      <c r="O44" s="37"/>
      <c r="P44" s="37"/>
    </row>
    <row r="45" spans="1:16" ht="11.25" customHeight="1" thickBot="1" x14ac:dyDescent="0.3">
      <c r="A45" s="69"/>
      <c r="B45" s="72"/>
      <c r="C45" s="73"/>
      <c r="D45" s="73"/>
      <c r="E45" s="33"/>
      <c r="F45" s="35"/>
      <c r="G45" s="34"/>
    </row>
    <row r="46" spans="1:16" ht="21" customHeight="1" x14ac:dyDescent="0.25">
      <c r="A46" s="68" t="s">
        <v>156</v>
      </c>
      <c r="B46" s="70" t="s">
        <v>91</v>
      </c>
      <c r="C46" s="71"/>
      <c r="E46" s="4"/>
      <c r="F46" s="3"/>
      <c r="G46" s="36" t="s">
        <v>89</v>
      </c>
      <c r="N46" s="37"/>
      <c r="O46" s="37"/>
      <c r="P46" s="37"/>
    </row>
    <row r="47" spans="1:16" ht="11.25" customHeight="1" thickBot="1" x14ac:dyDescent="0.3">
      <c r="A47" s="69"/>
      <c r="B47" s="72"/>
      <c r="C47" s="73"/>
      <c r="D47" s="73"/>
      <c r="E47" s="33"/>
      <c r="F47" s="35"/>
      <c r="G47" s="55" t="s">
        <v>61</v>
      </c>
    </row>
    <row r="48" spans="1:16" ht="20.25" customHeight="1" x14ac:dyDescent="0.25">
      <c r="A48" s="68" t="s">
        <v>157</v>
      </c>
      <c r="B48" s="70" t="s">
        <v>92</v>
      </c>
      <c r="C48" s="71"/>
      <c r="D48" s="71"/>
      <c r="E48" s="4"/>
      <c r="F48" s="3"/>
      <c r="G48" s="36" t="s">
        <v>94</v>
      </c>
    </row>
    <row r="49" spans="1:16" ht="11.25" customHeight="1" thickBot="1" x14ac:dyDescent="0.3">
      <c r="A49" s="69"/>
      <c r="B49" s="72"/>
      <c r="C49" s="73"/>
      <c r="D49" s="73"/>
      <c r="E49" s="33"/>
      <c r="F49" s="33"/>
      <c r="G49" s="55" t="s">
        <v>61</v>
      </c>
    </row>
    <row r="50" spans="1:16" ht="30" customHeight="1" x14ac:dyDescent="0.25">
      <c r="A50" s="68" t="s">
        <v>0</v>
      </c>
      <c r="B50" s="70" t="s">
        <v>93</v>
      </c>
      <c r="C50" s="71"/>
      <c r="D50" s="71"/>
      <c r="E50" s="4"/>
      <c r="F50" s="3"/>
      <c r="G50" s="36" t="s">
        <v>95</v>
      </c>
    </row>
    <row r="51" spans="1:16" ht="11.25" customHeight="1" thickBot="1" x14ac:dyDescent="0.3">
      <c r="A51" s="69"/>
      <c r="B51" s="72"/>
      <c r="C51" s="73"/>
      <c r="D51" s="73"/>
      <c r="E51" s="33"/>
      <c r="F51" s="33"/>
      <c r="G51" s="34"/>
    </row>
    <row r="52" spans="1:16" ht="22.5" customHeight="1" x14ac:dyDescent="0.25">
      <c r="A52" s="68" t="s">
        <v>32</v>
      </c>
      <c r="B52" s="70" t="s">
        <v>97</v>
      </c>
      <c r="C52" s="71"/>
      <c r="D52" s="71"/>
      <c r="E52" s="4"/>
      <c r="F52" s="3"/>
      <c r="G52" s="36" t="s">
        <v>96</v>
      </c>
    </row>
    <row r="53" spans="1:16" ht="12.75" customHeight="1" thickBot="1" x14ac:dyDescent="0.3">
      <c r="A53" s="69"/>
      <c r="B53" s="72"/>
      <c r="C53" s="73"/>
      <c r="D53" s="73"/>
      <c r="E53" s="33"/>
      <c r="F53" s="33"/>
      <c r="G53" s="55" t="s">
        <v>61</v>
      </c>
    </row>
    <row r="54" spans="1:16" ht="21.75" customHeight="1" x14ac:dyDescent="0.25">
      <c r="A54" s="68" t="s">
        <v>186</v>
      </c>
      <c r="B54" s="70" t="s">
        <v>98</v>
      </c>
      <c r="C54" s="71"/>
      <c r="D54" s="71"/>
      <c r="E54" s="4"/>
      <c r="F54" s="3"/>
      <c r="G54" s="36" t="s">
        <v>99</v>
      </c>
    </row>
    <row r="55" spans="1:16" ht="12" customHeight="1" thickBot="1" x14ac:dyDescent="0.3">
      <c r="A55" s="69"/>
      <c r="B55" s="72"/>
      <c r="C55" s="73"/>
      <c r="D55" s="73"/>
      <c r="E55" s="33"/>
      <c r="F55" s="35"/>
      <c r="G55" s="55" t="s">
        <v>61</v>
      </c>
    </row>
    <row r="56" spans="1:16" ht="20.25" customHeight="1" x14ac:dyDescent="0.25">
      <c r="A56" s="68" t="s">
        <v>25</v>
      </c>
      <c r="B56" s="70" t="s">
        <v>100</v>
      </c>
      <c r="C56" s="71"/>
      <c r="D56" s="71"/>
      <c r="E56" s="4"/>
      <c r="F56" s="3"/>
      <c r="G56" s="36" t="s">
        <v>101</v>
      </c>
    </row>
    <row r="57" spans="1:16" ht="11.25" customHeight="1" thickBot="1" x14ac:dyDescent="0.3">
      <c r="A57" s="69"/>
      <c r="B57" s="72"/>
      <c r="C57" s="73"/>
      <c r="D57" s="73"/>
      <c r="E57" s="33"/>
      <c r="F57" s="33"/>
      <c r="G57" s="34"/>
    </row>
    <row r="58" spans="1:16" ht="30" customHeight="1" x14ac:dyDescent="0.25">
      <c r="A58" s="68" t="s">
        <v>158</v>
      </c>
      <c r="B58" s="70" t="s">
        <v>102</v>
      </c>
      <c r="C58" s="71"/>
      <c r="D58" s="71"/>
      <c r="E58" s="4"/>
      <c r="F58" s="3"/>
      <c r="G58" s="36" t="s">
        <v>103</v>
      </c>
    </row>
    <row r="59" spans="1:16" ht="11.1" customHeight="1" thickBot="1" x14ac:dyDescent="0.3">
      <c r="A59" s="69"/>
      <c r="B59" s="72"/>
      <c r="C59" s="73"/>
      <c r="D59" s="73"/>
      <c r="E59" s="33"/>
      <c r="F59" s="48" t="s">
        <v>63</v>
      </c>
      <c r="G59" s="34"/>
    </row>
    <row r="60" spans="1:16" ht="34.5" customHeight="1" x14ac:dyDescent="0.25">
      <c r="A60" s="68" t="s">
        <v>159</v>
      </c>
      <c r="B60" s="78" t="s">
        <v>185</v>
      </c>
      <c r="C60" s="79"/>
      <c r="D60" s="79"/>
      <c r="E60" s="4"/>
      <c r="F60" s="3"/>
      <c r="G60" s="36" t="s">
        <v>104</v>
      </c>
      <c r="H60" t="s">
        <v>184</v>
      </c>
    </row>
    <row r="61" spans="1:16" ht="11.1" customHeight="1" thickBot="1" x14ac:dyDescent="0.3">
      <c r="A61" s="69"/>
      <c r="B61" s="72"/>
      <c r="C61" s="73"/>
      <c r="D61" s="73"/>
      <c r="E61" s="33"/>
      <c r="F61" s="33"/>
      <c r="G61" s="34"/>
    </row>
    <row r="62" spans="1:16" ht="12.75" customHeight="1" thickBot="1" x14ac:dyDescent="0.3">
      <c r="A62" s="58"/>
      <c r="B62" s="59"/>
      <c r="C62" s="60"/>
      <c r="D62" s="60"/>
      <c r="E62" s="49"/>
      <c r="F62" s="49"/>
      <c r="G62" s="50"/>
    </row>
    <row r="63" spans="1:16" ht="33.75" customHeight="1" thickBot="1" x14ac:dyDescent="0.3">
      <c r="A63" s="75" t="s">
        <v>149</v>
      </c>
      <c r="B63" s="75"/>
      <c r="C63" s="53"/>
      <c r="D63" s="54"/>
      <c r="E63" s="51" t="s">
        <v>23</v>
      </c>
      <c r="F63" s="51" t="s">
        <v>62</v>
      </c>
      <c r="G63" s="46"/>
      <c r="N63" s="47" t="s">
        <v>64</v>
      </c>
      <c r="O63" s="47" t="s">
        <v>65</v>
      </c>
      <c r="P63" s="47" t="s">
        <v>66</v>
      </c>
    </row>
    <row r="64" spans="1:16" ht="19.5" customHeight="1" x14ac:dyDescent="0.25">
      <c r="A64" s="76" t="s">
        <v>146</v>
      </c>
      <c r="B64" s="70" t="s">
        <v>105</v>
      </c>
      <c r="C64" s="71"/>
      <c r="D64" s="71"/>
      <c r="E64" s="4"/>
      <c r="F64" s="3"/>
      <c r="G64" s="36" t="s">
        <v>107</v>
      </c>
      <c r="N64" s="10">
        <f>COUNT(E64,E66,E68)</f>
        <v>0</v>
      </c>
      <c r="O64" s="37">
        <f>SUM(E64,E66,E68)</f>
        <v>0</v>
      </c>
      <c r="P64" s="37">
        <f>SUM(F64,F66,F68)</f>
        <v>0</v>
      </c>
    </row>
    <row r="65" spans="1:16" ht="13.5" customHeight="1" thickBot="1" x14ac:dyDescent="0.3">
      <c r="A65" s="77"/>
      <c r="B65" s="72"/>
      <c r="C65" s="73"/>
      <c r="D65" s="73"/>
      <c r="E65" s="57"/>
      <c r="F65" s="48" t="s">
        <v>63</v>
      </c>
      <c r="G65" s="34"/>
    </row>
    <row r="66" spans="1:16" ht="30.95" customHeight="1" x14ac:dyDescent="0.25">
      <c r="A66" s="76" t="s">
        <v>1</v>
      </c>
      <c r="B66" s="70" t="s">
        <v>106</v>
      </c>
      <c r="C66" s="71"/>
      <c r="D66" s="71"/>
      <c r="E66" s="4"/>
      <c r="F66" s="3"/>
      <c r="G66" s="36" t="s">
        <v>108</v>
      </c>
      <c r="O66" s="37"/>
      <c r="P66" s="37"/>
    </row>
    <row r="67" spans="1:16" ht="13.5" customHeight="1" thickBot="1" x14ac:dyDescent="0.3">
      <c r="A67" s="77"/>
      <c r="B67" s="72"/>
      <c r="C67" s="73"/>
      <c r="D67" s="73"/>
      <c r="E67" s="57"/>
      <c r="F67" s="48" t="s">
        <v>63</v>
      </c>
      <c r="G67" s="34"/>
    </row>
    <row r="68" spans="1:16" ht="29.25" customHeight="1" x14ac:dyDescent="0.25">
      <c r="A68" s="76" t="s">
        <v>145</v>
      </c>
      <c r="B68" s="70" t="s">
        <v>174</v>
      </c>
      <c r="C68" s="71"/>
      <c r="D68" s="71"/>
      <c r="E68" s="4"/>
      <c r="F68" s="3"/>
      <c r="G68" s="36" t="s">
        <v>109</v>
      </c>
      <c r="O68" s="37"/>
      <c r="P68" s="37"/>
    </row>
    <row r="69" spans="1:16" ht="13.5" customHeight="1" thickBot="1" x14ac:dyDescent="0.3">
      <c r="A69" s="77"/>
      <c r="B69" s="72"/>
      <c r="C69" s="73"/>
      <c r="D69" s="73"/>
      <c r="E69" s="57"/>
      <c r="F69" s="48" t="s">
        <v>63</v>
      </c>
      <c r="G69" s="34"/>
    </row>
    <row r="70" spans="1:16" ht="12.75" customHeight="1" thickBot="1" x14ac:dyDescent="0.3">
      <c r="E70" s="49"/>
      <c r="F70" s="49"/>
      <c r="G70" s="50"/>
    </row>
    <row r="71" spans="1:16" ht="33.75" customHeight="1" thickBot="1" x14ac:dyDescent="0.3">
      <c r="A71" s="75" t="s">
        <v>150</v>
      </c>
      <c r="B71" s="75"/>
      <c r="C71" s="43"/>
      <c r="D71" s="44"/>
      <c r="E71" s="51" t="s">
        <v>23</v>
      </c>
      <c r="F71" s="51" t="s">
        <v>62</v>
      </c>
      <c r="G71" s="46"/>
      <c r="N71" s="47" t="s">
        <v>64</v>
      </c>
      <c r="O71" s="47" t="s">
        <v>65</v>
      </c>
      <c r="P71" s="47" t="s">
        <v>66</v>
      </c>
    </row>
    <row r="72" spans="1:16" ht="30.95" customHeight="1" x14ac:dyDescent="0.25">
      <c r="A72" s="68" t="s">
        <v>187</v>
      </c>
      <c r="B72" s="70" t="s">
        <v>136</v>
      </c>
      <c r="C72" s="71"/>
      <c r="D72" s="71"/>
      <c r="E72" s="4"/>
      <c r="F72" s="3"/>
      <c r="G72" s="36" t="s">
        <v>110</v>
      </c>
      <c r="O72" s="37"/>
      <c r="P72" s="37"/>
    </row>
    <row r="73" spans="1:16" ht="14.25" customHeight="1" thickBot="1" x14ac:dyDescent="0.3">
      <c r="A73" s="69"/>
      <c r="B73" s="72"/>
      <c r="C73" s="73"/>
      <c r="D73" s="73"/>
      <c r="E73" s="33"/>
      <c r="F73" s="48" t="s">
        <v>63</v>
      </c>
      <c r="G73" s="34"/>
    </row>
    <row r="74" spans="1:16" ht="36" customHeight="1" x14ac:dyDescent="0.25">
      <c r="A74" s="68" t="s">
        <v>160</v>
      </c>
      <c r="B74" s="70" t="s">
        <v>125</v>
      </c>
      <c r="C74" s="71"/>
      <c r="D74" s="71"/>
      <c r="E74" s="4"/>
      <c r="F74" s="3"/>
      <c r="G74" s="36" t="s">
        <v>111</v>
      </c>
      <c r="N74" s="10">
        <f>COUNT(E74,E76,E78,E80,E82,E84,E86,E88,E90,E92,E94,E96,E98,E72,E100)</f>
        <v>0</v>
      </c>
      <c r="O74" s="37">
        <f>SUM(E74+E76+E78+E80+E82+E84+E86+E88+E90+E92+E94+E96+E98+E72+E100)</f>
        <v>0</v>
      </c>
      <c r="P74" s="37">
        <f>SUM(F74+F76+F78+F80+F82+F84+F86+F88+F90+F92+F94+F96+F98+F72+F100)</f>
        <v>0</v>
      </c>
    </row>
    <row r="75" spans="1:16" ht="12.75" customHeight="1" thickBot="1" x14ac:dyDescent="0.3">
      <c r="A75" s="69"/>
      <c r="B75" s="72"/>
      <c r="C75" s="73"/>
      <c r="D75" s="73"/>
      <c r="E75" s="33"/>
      <c r="F75" s="48" t="s">
        <v>63</v>
      </c>
      <c r="G75" s="34"/>
    </row>
    <row r="76" spans="1:16" ht="18.75" x14ac:dyDescent="0.25">
      <c r="A76" s="68" t="s">
        <v>161</v>
      </c>
      <c r="B76" s="70" t="s">
        <v>126</v>
      </c>
      <c r="C76" s="71"/>
      <c r="E76" s="4"/>
      <c r="F76" s="3"/>
      <c r="G76" s="36" t="s">
        <v>112</v>
      </c>
      <c r="O76" s="37"/>
      <c r="P76" s="37"/>
    </row>
    <row r="77" spans="1:16" ht="12.75" customHeight="1" thickBot="1" x14ac:dyDescent="0.3">
      <c r="A77" s="69"/>
      <c r="B77" s="72"/>
      <c r="C77" s="73"/>
      <c r="D77" s="73"/>
      <c r="E77" s="33"/>
      <c r="F77" s="56" t="s">
        <v>63</v>
      </c>
      <c r="G77" s="34"/>
    </row>
    <row r="78" spans="1:16" ht="30.95" customHeight="1" x14ac:dyDescent="0.25">
      <c r="A78" s="68" t="s">
        <v>26</v>
      </c>
      <c r="B78" s="70" t="s">
        <v>127</v>
      </c>
      <c r="C78" s="71"/>
      <c r="D78" s="71"/>
      <c r="E78" s="4"/>
      <c r="F78" s="3"/>
      <c r="G78" s="36" t="s">
        <v>113</v>
      </c>
      <c r="O78" s="37"/>
      <c r="P78" s="37"/>
    </row>
    <row r="79" spans="1:16" ht="13.5" customHeight="1" thickBot="1" x14ac:dyDescent="0.3">
      <c r="A79" s="69"/>
      <c r="B79" s="72"/>
      <c r="C79" s="73"/>
      <c r="D79" s="73"/>
      <c r="E79" s="33"/>
      <c r="F79" s="48" t="s">
        <v>63</v>
      </c>
      <c r="G79" s="55" t="s">
        <v>61</v>
      </c>
    </row>
    <row r="80" spans="1:16" ht="18.75" x14ac:dyDescent="0.25">
      <c r="A80" s="68" t="s">
        <v>162</v>
      </c>
      <c r="B80" s="70" t="s">
        <v>37</v>
      </c>
      <c r="C80" s="71"/>
      <c r="E80" s="4"/>
      <c r="F80" s="3"/>
      <c r="G80" s="36" t="s">
        <v>114</v>
      </c>
      <c r="O80" s="37"/>
      <c r="P80" s="37"/>
    </row>
    <row r="81" spans="1:16" ht="14.25" customHeight="1" thickBot="1" x14ac:dyDescent="0.3">
      <c r="A81" s="69"/>
      <c r="B81" s="72"/>
      <c r="C81" s="73"/>
      <c r="D81" s="73"/>
      <c r="E81" s="33"/>
      <c r="F81" s="48" t="s">
        <v>63</v>
      </c>
      <c r="G81" s="34"/>
    </row>
    <row r="82" spans="1:16" ht="30" customHeight="1" x14ac:dyDescent="0.25">
      <c r="A82" s="68" t="s">
        <v>164</v>
      </c>
      <c r="B82" s="70" t="s">
        <v>163</v>
      </c>
      <c r="C82" s="71"/>
      <c r="E82" s="4"/>
      <c r="F82" s="3"/>
      <c r="G82" s="36" t="s">
        <v>115</v>
      </c>
      <c r="O82" s="37"/>
      <c r="P82" s="37"/>
    </row>
    <row r="83" spans="1:16" ht="14.25" customHeight="1" thickBot="1" x14ac:dyDescent="0.3">
      <c r="A83" s="69"/>
      <c r="B83" s="72"/>
      <c r="C83" s="73"/>
      <c r="D83" s="73"/>
      <c r="E83" s="33"/>
      <c r="F83" s="48" t="s">
        <v>63</v>
      </c>
      <c r="G83" s="34"/>
    </row>
    <row r="84" spans="1:16" ht="35.1" customHeight="1" x14ac:dyDescent="0.25">
      <c r="A84" s="68" t="s">
        <v>165</v>
      </c>
      <c r="B84" s="70" t="s">
        <v>128</v>
      </c>
      <c r="C84" s="71"/>
      <c r="E84" s="4"/>
      <c r="F84" s="3"/>
      <c r="G84" s="36" t="s">
        <v>116</v>
      </c>
      <c r="O84" s="37"/>
      <c r="P84" s="37"/>
    </row>
    <row r="85" spans="1:16" ht="13.5" customHeight="1" thickBot="1" x14ac:dyDescent="0.3">
      <c r="A85" s="69"/>
      <c r="B85" s="72"/>
      <c r="C85" s="73"/>
      <c r="D85" s="73"/>
      <c r="E85" s="33"/>
      <c r="F85" s="48" t="s">
        <v>63</v>
      </c>
      <c r="G85" s="34"/>
    </row>
    <row r="86" spans="1:16" ht="18.75" customHeight="1" x14ac:dyDescent="0.25">
      <c r="A86" s="68" t="s">
        <v>166</v>
      </c>
      <c r="B86" s="70" t="s">
        <v>129</v>
      </c>
      <c r="C86" s="71"/>
      <c r="D86" s="71"/>
      <c r="E86" s="4"/>
      <c r="F86" s="3"/>
      <c r="G86" s="36" t="s">
        <v>117</v>
      </c>
      <c r="O86" s="37"/>
      <c r="P86" s="37"/>
    </row>
    <row r="87" spans="1:16" ht="12.75" customHeight="1" thickBot="1" x14ac:dyDescent="0.3">
      <c r="A87" s="69"/>
      <c r="B87" s="72"/>
      <c r="C87" s="73"/>
      <c r="D87" s="73"/>
      <c r="E87" s="33"/>
      <c r="F87" s="48" t="s">
        <v>63</v>
      </c>
      <c r="G87" s="34"/>
    </row>
    <row r="88" spans="1:16" ht="18.75" x14ac:dyDescent="0.25">
      <c r="A88" s="68" t="s">
        <v>167</v>
      </c>
      <c r="B88" s="70" t="s">
        <v>130</v>
      </c>
      <c r="C88" s="71"/>
      <c r="E88" s="4"/>
      <c r="F88" s="3"/>
      <c r="G88" s="36" t="s">
        <v>118</v>
      </c>
      <c r="O88" s="37"/>
      <c r="P88" s="37"/>
    </row>
    <row r="89" spans="1:16" ht="15" customHeight="1" thickBot="1" x14ac:dyDescent="0.3">
      <c r="A89" s="69"/>
      <c r="B89" s="72"/>
      <c r="C89" s="73"/>
      <c r="D89" s="73"/>
      <c r="E89" s="33"/>
      <c r="F89" s="48" t="s">
        <v>63</v>
      </c>
      <c r="G89" s="34"/>
    </row>
    <row r="90" spans="1:16" ht="18.75" x14ac:dyDescent="0.25">
      <c r="A90" s="68" t="s">
        <v>168</v>
      </c>
      <c r="B90" s="70" t="s">
        <v>131</v>
      </c>
      <c r="C90" s="71"/>
      <c r="E90" s="4"/>
      <c r="F90" s="3"/>
      <c r="G90" s="36" t="s">
        <v>119</v>
      </c>
      <c r="O90" s="37"/>
      <c r="P90" s="37"/>
    </row>
    <row r="91" spans="1:16" ht="15.75" customHeight="1" thickBot="1" x14ac:dyDescent="0.3">
      <c r="A91" s="69"/>
      <c r="B91" s="72"/>
      <c r="C91" s="73"/>
      <c r="D91" s="73"/>
      <c r="E91" s="33"/>
      <c r="F91" s="48" t="s">
        <v>63</v>
      </c>
      <c r="G91" s="34"/>
    </row>
    <row r="92" spans="1:16" ht="18.75" x14ac:dyDescent="0.25">
      <c r="A92" s="68" t="s">
        <v>169</v>
      </c>
      <c r="B92" s="70" t="s">
        <v>132</v>
      </c>
      <c r="C92" s="71"/>
      <c r="E92" s="4"/>
      <c r="F92" s="3"/>
      <c r="G92" s="36" t="s">
        <v>120</v>
      </c>
      <c r="O92" s="37"/>
      <c r="P92" s="37"/>
    </row>
    <row r="93" spans="1:16" ht="14.25" customHeight="1" thickBot="1" x14ac:dyDescent="0.3">
      <c r="A93" s="69"/>
      <c r="B93" s="72"/>
      <c r="C93" s="73"/>
      <c r="D93" s="73"/>
      <c r="E93" s="33"/>
      <c r="F93" s="48" t="s">
        <v>63</v>
      </c>
      <c r="G93" s="34"/>
    </row>
    <row r="94" spans="1:16" ht="18.75" x14ac:dyDescent="0.25">
      <c r="A94" s="68" t="s">
        <v>170</v>
      </c>
      <c r="B94" s="70" t="s">
        <v>133</v>
      </c>
      <c r="C94" s="71"/>
      <c r="E94" s="4"/>
      <c r="F94" s="3"/>
      <c r="G94" s="36" t="s">
        <v>121</v>
      </c>
      <c r="O94" s="37"/>
      <c r="P94" s="37"/>
    </row>
    <row r="95" spans="1:16" ht="14.25" customHeight="1" thickBot="1" x14ac:dyDescent="0.3">
      <c r="A95" s="69"/>
      <c r="B95" s="72"/>
      <c r="C95" s="73"/>
      <c r="D95" s="73"/>
      <c r="E95" s="33"/>
      <c r="F95" s="48" t="s">
        <v>63</v>
      </c>
      <c r="G95" s="55" t="s">
        <v>61</v>
      </c>
    </row>
    <row r="96" spans="1:16" ht="18.75" x14ac:dyDescent="0.25">
      <c r="A96" s="68" t="s">
        <v>171</v>
      </c>
      <c r="B96" s="70" t="s">
        <v>134</v>
      </c>
      <c r="C96" s="71"/>
      <c r="E96" s="4"/>
      <c r="F96" s="3"/>
      <c r="G96" s="36" t="s">
        <v>122</v>
      </c>
      <c r="O96" s="37"/>
      <c r="P96" s="37"/>
    </row>
    <row r="97" spans="1:16" ht="13.5" customHeight="1" thickBot="1" x14ac:dyDescent="0.3">
      <c r="A97" s="69"/>
      <c r="B97" s="72"/>
      <c r="C97" s="73"/>
      <c r="D97" s="73"/>
      <c r="E97" s="33"/>
      <c r="F97" s="48" t="s">
        <v>63</v>
      </c>
      <c r="G97" s="55" t="s">
        <v>61</v>
      </c>
    </row>
    <row r="98" spans="1:16" ht="27.95" customHeight="1" x14ac:dyDescent="0.25">
      <c r="A98" s="68" t="s">
        <v>172</v>
      </c>
      <c r="B98" s="70" t="s">
        <v>135</v>
      </c>
      <c r="C98" s="71"/>
      <c r="D98" s="71"/>
      <c r="E98" s="4"/>
      <c r="F98" s="3"/>
      <c r="G98" s="36" t="s">
        <v>123</v>
      </c>
      <c r="O98" s="37"/>
      <c r="P98" s="37"/>
    </row>
    <row r="99" spans="1:16" ht="14.25" customHeight="1" thickBot="1" x14ac:dyDescent="0.3">
      <c r="A99" s="69"/>
      <c r="B99" s="72"/>
      <c r="C99" s="73"/>
      <c r="D99" s="73"/>
      <c r="E99" s="33"/>
      <c r="F99" s="48" t="s">
        <v>63</v>
      </c>
      <c r="G99" s="34"/>
    </row>
    <row r="100" spans="1:16" ht="32.1" customHeight="1" x14ac:dyDescent="0.25">
      <c r="A100" s="68" t="s">
        <v>173</v>
      </c>
      <c r="B100" s="70" t="s">
        <v>137</v>
      </c>
      <c r="C100" s="71"/>
      <c r="E100" s="4"/>
      <c r="F100" s="3"/>
      <c r="G100" s="36" t="s">
        <v>124</v>
      </c>
      <c r="O100" s="37"/>
      <c r="P100" s="37"/>
    </row>
    <row r="101" spans="1:16" ht="13.5" customHeight="1" thickBot="1" x14ac:dyDescent="0.3">
      <c r="A101" s="69"/>
      <c r="B101" s="72"/>
      <c r="C101" s="73"/>
      <c r="D101" s="73"/>
      <c r="E101" s="33"/>
      <c r="F101" s="48" t="s">
        <v>63</v>
      </c>
      <c r="G101" s="34"/>
    </row>
    <row r="102" spans="1:16" ht="13.5" customHeight="1" thickBot="1" x14ac:dyDescent="0.3">
      <c r="B102" s="74"/>
      <c r="C102" s="74"/>
      <c r="D102" s="52"/>
      <c r="E102" s="49"/>
      <c r="F102" s="49"/>
      <c r="G102" s="50"/>
    </row>
    <row r="103" spans="1:16" ht="33.75" customHeight="1" thickBot="1" x14ac:dyDescent="0.3">
      <c r="A103" s="75" t="s">
        <v>151</v>
      </c>
      <c r="B103" s="75"/>
      <c r="C103" s="53"/>
      <c r="D103" s="54"/>
      <c r="E103" s="51" t="s">
        <v>23</v>
      </c>
      <c r="F103" s="51" t="s">
        <v>62</v>
      </c>
      <c r="G103" s="46"/>
      <c r="N103" s="47" t="s">
        <v>64</v>
      </c>
      <c r="O103" s="47" t="s">
        <v>65</v>
      </c>
      <c r="P103" s="47" t="s">
        <v>66</v>
      </c>
    </row>
    <row r="104" spans="1:16" ht="18.75" x14ac:dyDescent="0.25">
      <c r="A104" s="68" t="s">
        <v>34</v>
      </c>
      <c r="B104" s="70" t="s">
        <v>31</v>
      </c>
      <c r="C104" s="71"/>
      <c r="E104" s="4"/>
      <c r="F104" s="3"/>
      <c r="G104" s="36" t="s">
        <v>138</v>
      </c>
      <c r="N104" s="10">
        <f>COUNT(E104)</f>
        <v>0</v>
      </c>
      <c r="O104" s="37">
        <f>E104</f>
        <v>0</v>
      </c>
      <c r="P104" s="37">
        <f>F104</f>
        <v>0</v>
      </c>
    </row>
    <row r="105" spans="1:16" ht="12.75" customHeight="1" thickBot="1" x14ac:dyDescent="0.3">
      <c r="A105" s="69"/>
      <c r="B105" s="72"/>
      <c r="C105" s="73"/>
      <c r="D105" s="73"/>
      <c r="E105" s="33"/>
      <c r="F105" s="48" t="s">
        <v>63</v>
      </c>
      <c r="G105" s="34"/>
    </row>
    <row r="106" spans="1:16" ht="12.75" customHeight="1" thickBot="1" x14ac:dyDescent="0.3">
      <c r="E106" s="49"/>
      <c r="F106" s="49"/>
      <c r="G106" s="50"/>
    </row>
    <row r="107" spans="1:16" ht="33.75" customHeight="1" thickBot="1" x14ac:dyDescent="0.3">
      <c r="A107" s="75" t="s">
        <v>152</v>
      </c>
      <c r="B107" s="75"/>
      <c r="C107" s="43"/>
      <c r="D107" s="44"/>
      <c r="E107" s="51" t="s">
        <v>23</v>
      </c>
      <c r="F107" s="51" t="s">
        <v>62</v>
      </c>
      <c r="G107" s="46"/>
      <c r="N107" s="47" t="s">
        <v>64</v>
      </c>
      <c r="O107" s="47" t="s">
        <v>65</v>
      </c>
      <c r="P107" s="47" t="s">
        <v>66</v>
      </c>
    </row>
    <row r="108" spans="1:16" ht="25.5" customHeight="1" x14ac:dyDescent="0.25">
      <c r="A108" s="68" t="s">
        <v>180</v>
      </c>
      <c r="B108" s="70" t="s">
        <v>139</v>
      </c>
      <c r="C108" s="71"/>
      <c r="D108" s="71"/>
      <c r="E108" s="4"/>
      <c r="F108" s="3"/>
      <c r="G108" s="36" t="s">
        <v>176</v>
      </c>
      <c r="N108" s="10">
        <f>COUNT(E108,E110,E112)</f>
        <v>0</v>
      </c>
      <c r="O108" s="37">
        <f>SUM(E108,E110,E112)</f>
        <v>0</v>
      </c>
      <c r="P108" s="37">
        <f>SUM(F108,F110,F112)</f>
        <v>0</v>
      </c>
    </row>
    <row r="109" spans="1:16" ht="11.25" customHeight="1" thickBot="1" x14ac:dyDescent="0.3">
      <c r="A109" s="69"/>
      <c r="B109" s="72"/>
      <c r="C109" s="73"/>
      <c r="D109" s="73"/>
      <c r="E109" s="33"/>
      <c r="F109" s="48" t="s">
        <v>63</v>
      </c>
      <c r="G109" s="34"/>
    </row>
    <row r="110" spans="1:16" ht="25.5" customHeight="1" x14ac:dyDescent="0.25">
      <c r="A110" s="68" t="s">
        <v>29</v>
      </c>
      <c r="B110" s="70" t="s">
        <v>27</v>
      </c>
      <c r="C110" s="71"/>
      <c r="D110" s="71"/>
      <c r="E110" s="4"/>
      <c r="F110" s="3"/>
      <c r="G110" s="36" t="s">
        <v>177</v>
      </c>
    </row>
    <row r="111" spans="1:16" ht="12.75" customHeight="1" thickBot="1" x14ac:dyDescent="0.3">
      <c r="A111" s="69"/>
      <c r="B111" s="72"/>
      <c r="C111" s="73"/>
      <c r="D111" s="73"/>
      <c r="E111" s="33"/>
      <c r="F111" s="48" t="s">
        <v>63</v>
      </c>
      <c r="G111" s="34"/>
    </row>
    <row r="112" spans="1:16" ht="25.5" customHeight="1" x14ac:dyDescent="0.25">
      <c r="A112" s="68" t="s">
        <v>181</v>
      </c>
      <c r="B112" s="70" t="s">
        <v>140</v>
      </c>
      <c r="C112" s="71"/>
      <c r="D112" s="71"/>
      <c r="E112" s="4"/>
      <c r="F112" s="3"/>
      <c r="G112" s="36" t="s">
        <v>178</v>
      </c>
    </row>
    <row r="113" spans="1:16" ht="12.75" customHeight="1" thickBot="1" x14ac:dyDescent="0.3">
      <c r="A113" s="69"/>
      <c r="B113" s="72"/>
      <c r="C113" s="73"/>
      <c r="D113" s="73"/>
      <c r="E113" s="33"/>
      <c r="F113" s="48" t="s">
        <v>63</v>
      </c>
      <c r="G113" s="34"/>
    </row>
    <row r="114" spans="1:16" ht="15" customHeight="1" x14ac:dyDescent="0.25">
      <c r="A114" s="5"/>
      <c r="B114" s="6"/>
      <c r="C114" s="7"/>
      <c r="D114" s="8"/>
      <c r="E114" s="38"/>
      <c r="F114" s="38"/>
      <c r="G114" s="39"/>
    </row>
    <row r="115" spans="1:16" ht="13.5" customHeight="1" thickBot="1" x14ac:dyDescent="0.3">
      <c r="A115" s="40"/>
      <c r="B115" s="6"/>
      <c r="C115" s="7"/>
      <c r="D115" s="7"/>
      <c r="E115" s="41"/>
      <c r="F115" s="41"/>
      <c r="G115" s="42"/>
    </row>
    <row r="116" spans="1:16" ht="33.75" customHeight="1" thickBot="1" x14ac:dyDescent="0.3">
      <c r="A116" s="91" t="s">
        <v>179</v>
      </c>
      <c r="B116" s="91"/>
      <c r="C116" s="43"/>
      <c r="D116" s="44"/>
      <c r="E116" s="45" t="s">
        <v>23</v>
      </c>
      <c r="F116" s="45" t="s">
        <v>62</v>
      </c>
      <c r="G116" s="46"/>
      <c r="N116" s="47"/>
      <c r="O116" s="47"/>
      <c r="P116" s="47"/>
    </row>
    <row r="117" spans="1:16" ht="25.5" customHeight="1" x14ac:dyDescent="0.25">
      <c r="A117" s="68" t="s">
        <v>182</v>
      </c>
      <c r="B117" s="70" t="s">
        <v>57</v>
      </c>
      <c r="C117" s="71"/>
      <c r="D117" s="71"/>
      <c r="E117" s="4" t="s">
        <v>67</v>
      </c>
      <c r="F117" s="32"/>
      <c r="G117" s="8"/>
      <c r="O117" s="37"/>
      <c r="P117" s="37"/>
    </row>
    <row r="118" spans="1:16" ht="11.25" customHeight="1" thickBot="1" x14ac:dyDescent="0.3">
      <c r="A118" s="69"/>
      <c r="B118" s="89"/>
      <c r="C118" s="90"/>
      <c r="D118" s="90"/>
      <c r="E118" s="33"/>
      <c r="F118" s="33"/>
      <c r="G118" s="34"/>
    </row>
    <row r="119" spans="1:16" ht="25.5" customHeight="1" x14ac:dyDescent="0.25">
      <c r="A119" s="68" t="s">
        <v>24</v>
      </c>
      <c r="B119" s="70" t="s">
        <v>175</v>
      </c>
      <c r="C119" s="71"/>
      <c r="D119" s="71"/>
      <c r="E119" s="4" t="s">
        <v>67</v>
      </c>
      <c r="F119" s="32"/>
      <c r="G119" s="36"/>
    </row>
    <row r="120" spans="1:16" ht="11.25" customHeight="1" thickBot="1" x14ac:dyDescent="0.3">
      <c r="A120" s="69"/>
      <c r="B120" s="89"/>
      <c r="C120" s="90"/>
      <c r="D120" s="90"/>
      <c r="E120" s="33"/>
      <c r="F120" s="35"/>
      <c r="G120" s="34"/>
    </row>
    <row r="121" spans="1:16" ht="25.5" customHeight="1" x14ac:dyDescent="0.25">
      <c r="A121" s="68" t="s">
        <v>59</v>
      </c>
      <c r="B121" s="70" t="s">
        <v>58</v>
      </c>
      <c r="C121" s="71"/>
      <c r="D121" s="71"/>
      <c r="E121" s="4" t="s">
        <v>67</v>
      </c>
      <c r="F121" s="32"/>
      <c r="G121" s="8"/>
    </row>
    <row r="122" spans="1:16" ht="10.5" customHeight="1" thickBot="1" x14ac:dyDescent="0.3">
      <c r="A122" s="69"/>
      <c r="B122" s="89"/>
      <c r="C122" s="90"/>
      <c r="D122" s="90"/>
      <c r="E122" s="33"/>
      <c r="F122" s="33"/>
      <c r="G122" s="34"/>
    </row>
    <row r="123" spans="1:16" ht="25.5" customHeight="1" x14ac:dyDescent="0.25">
      <c r="A123" s="76" t="s">
        <v>198</v>
      </c>
      <c r="B123" s="70" t="s">
        <v>199</v>
      </c>
      <c r="C123" s="71"/>
      <c r="D123" s="71"/>
      <c r="E123" s="4" t="s">
        <v>67</v>
      </c>
      <c r="F123" s="32"/>
      <c r="G123" s="8"/>
    </row>
    <row r="124" spans="1:16" ht="13.5" customHeight="1" thickBot="1" x14ac:dyDescent="0.3">
      <c r="A124" s="77"/>
      <c r="B124" s="87"/>
      <c r="C124" s="88"/>
      <c r="D124" s="88"/>
      <c r="E124" s="88"/>
      <c r="F124" s="88"/>
      <c r="G124" s="88"/>
    </row>
    <row r="125" spans="1:16" ht="12" customHeight="1" x14ac:dyDescent="0.25">
      <c r="A125" s="5"/>
      <c r="B125" s="6"/>
      <c r="C125" s="7"/>
      <c r="D125" s="8"/>
      <c r="E125" s="9"/>
      <c r="F125" s="9"/>
    </row>
    <row r="126" spans="1:16" ht="11.25" customHeight="1" x14ac:dyDescent="0.25">
      <c r="A126" s="5"/>
      <c r="B126" s="6"/>
      <c r="C126" s="7"/>
      <c r="D126" s="8"/>
      <c r="E126" s="9"/>
      <c r="F126" s="9"/>
    </row>
    <row r="127" spans="1:16" ht="11.25" customHeight="1" x14ac:dyDescent="0.25">
      <c r="A127" s="5"/>
      <c r="B127" s="6"/>
      <c r="C127" s="7"/>
      <c r="D127" s="8"/>
      <c r="E127" s="9"/>
      <c r="F127" s="9"/>
    </row>
    <row r="128" spans="1:16" ht="15.75" x14ac:dyDescent="0.25">
      <c r="A128" s="11" t="s">
        <v>2</v>
      </c>
      <c r="B128" s="11" t="s">
        <v>3</v>
      </c>
      <c r="C128" s="11"/>
      <c r="D128" s="12"/>
      <c r="E128" s="12"/>
    </row>
    <row r="129" spans="1:16" ht="15.75" x14ac:dyDescent="0.25">
      <c r="A129" s="12">
        <v>1</v>
      </c>
      <c r="B129" s="98" t="s">
        <v>4</v>
      </c>
      <c r="C129" s="98"/>
      <c r="D129" s="98"/>
      <c r="E129" s="98"/>
    </row>
    <row r="130" spans="1:16" ht="15.75" x14ac:dyDescent="0.25">
      <c r="A130" s="12">
        <v>2</v>
      </c>
      <c r="B130" s="98" t="s">
        <v>5</v>
      </c>
      <c r="C130" s="98"/>
      <c r="D130" s="98"/>
      <c r="E130" s="98"/>
    </row>
    <row r="131" spans="1:16" ht="15.75" x14ac:dyDescent="0.25">
      <c r="A131" s="12">
        <v>3</v>
      </c>
      <c r="B131" s="98" t="s">
        <v>6</v>
      </c>
      <c r="C131" s="98"/>
      <c r="D131" s="98"/>
      <c r="E131" s="98"/>
    </row>
    <row r="132" spans="1:16" ht="16.5" thickBot="1" x14ac:dyDescent="0.3">
      <c r="E132" s="13"/>
    </row>
    <row r="133" spans="1:16" ht="18.75" x14ac:dyDescent="0.3">
      <c r="B133" s="14" t="s">
        <v>192</v>
      </c>
      <c r="C133" s="15">
        <f>COUNT(E4,E6,E10,E12,E16,E18,E20,E22,E24,E26,E28,E32,E34,E36,E38,E40,E42,E44,E46,E48,E50,E52,E54,E56,E58,E60,E64,E66,E68,E72,E74,E76,E78,E80,E82,E84,E86,E88,E90,E92,E94,E96,E98,E100,E104,E108,E110,E112)</f>
        <v>0</v>
      </c>
      <c r="N133" t="s">
        <v>8</v>
      </c>
      <c r="O133" s="13"/>
      <c r="P133" s="13"/>
    </row>
    <row r="134" spans="1:16" ht="17.25" x14ac:dyDescent="0.3">
      <c r="B134" s="17" t="s">
        <v>189</v>
      </c>
      <c r="C134" s="18">
        <f>SUM(E4+E6+E10+E12+E16+E18+E20+E22+E24+E26+E28+E32+E34+E36+E38+E40+E42+E44+E46+E48+E50+E52+E54+E56+E58+E60+E64+E66+E68+E72+E74+E76+E78+E80+E82+E84+E86+E88+E90+E92+E94+E96+E98+E100+E104+E108+E110+E112)</f>
        <v>0</v>
      </c>
      <c r="N134" t="s">
        <v>10</v>
      </c>
      <c r="O134" s="13"/>
      <c r="P134" s="13"/>
    </row>
    <row r="135" spans="1:16" ht="18" thickBot="1" x14ac:dyDescent="0.35">
      <c r="B135" s="17" t="s">
        <v>190</v>
      </c>
      <c r="C135" s="19">
        <f>C133*3</f>
        <v>0</v>
      </c>
      <c r="N135" t="s">
        <v>12</v>
      </c>
      <c r="O135" s="13"/>
      <c r="P135" s="13"/>
    </row>
    <row r="136" spans="1:16" ht="18" thickBot="1" x14ac:dyDescent="0.35">
      <c r="B136" s="20" t="s">
        <v>191</v>
      </c>
      <c r="C136" s="21" t="e">
        <f>C134/C135</f>
        <v>#DIV/0!</v>
      </c>
      <c r="N136" t="s">
        <v>14</v>
      </c>
      <c r="O136" s="13"/>
      <c r="P136" s="13"/>
    </row>
    <row r="137" spans="1:16" ht="18.75" x14ac:dyDescent="0.3">
      <c r="B137" s="14" t="s">
        <v>196</v>
      </c>
      <c r="C137" s="15">
        <f>COUNT(F4,F6,F10,F12,F16,F18,F20,F22,F24,F26,F28,F32,F34,F36,F38,F40,F42,F44,F46,F48,F50,F52,F54,F56,F58,F60,F64,F66,F68,F72,F74,F76,F78,F80,F82,F84,F86,F88,F90,F92,F94,F96,F98,F100,F104,F108,F110,F112)</f>
        <v>0</v>
      </c>
      <c r="N137" t="s">
        <v>16</v>
      </c>
      <c r="O137" s="13"/>
      <c r="P137" s="13"/>
    </row>
    <row r="138" spans="1:16" ht="17.25" x14ac:dyDescent="0.3">
      <c r="B138" s="17" t="s">
        <v>193</v>
      </c>
      <c r="C138" s="18">
        <f>SUM(F4+F6+F10+F12+F16+F18+F20+F22+F24+F26+F28+F32+F34+F36+F38+F40+F42+F44+F46+F48+F50+F52+F54+F56+F58+F60+F64+F66+F68+F72+F74+F76+F78+F80+F82+F84+F86+F88+F90+F92+F94+F96+F98+F100+F104+F108+F110+F112)</f>
        <v>0</v>
      </c>
      <c r="N138" t="s">
        <v>18</v>
      </c>
      <c r="O138" s="13"/>
      <c r="P138" s="13"/>
    </row>
    <row r="139" spans="1:16" ht="18" thickBot="1" x14ac:dyDescent="0.35">
      <c r="B139" s="17" t="s">
        <v>194</v>
      </c>
      <c r="C139" s="22">
        <f>C137*3</f>
        <v>0</v>
      </c>
      <c r="N139" t="s">
        <v>20</v>
      </c>
      <c r="O139" s="13"/>
      <c r="P139" s="13"/>
    </row>
    <row r="140" spans="1:16" ht="18" thickBot="1" x14ac:dyDescent="0.35">
      <c r="B140" s="20" t="s">
        <v>195</v>
      </c>
      <c r="C140" s="23" t="e">
        <f>C138/C139</f>
        <v>#DIV/0!</v>
      </c>
      <c r="N140" t="s">
        <v>22</v>
      </c>
      <c r="O140" s="13"/>
      <c r="P140" s="13"/>
    </row>
    <row r="141" spans="1:16" ht="17.25" x14ac:dyDescent="0.3">
      <c r="B141" s="24"/>
      <c r="C141" s="25"/>
      <c r="N141"/>
      <c r="O141" s="13"/>
      <c r="P141" s="13"/>
    </row>
    <row r="142" spans="1:16" ht="17.25" x14ac:dyDescent="0.3">
      <c r="B142" s="24"/>
      <c r="C142" s="26"/>
      <c r="N142"/>
      <c r="O142" s="13"/>
      <c r="P142" s="13"/>
    </row>
    <row r="143" spans="1:16" ht="17.25" x14ac:dyDescent="0.3">
      <c r="B143" s="24"/>
      <c r="C143" s="26"/>
      <c r="N143"/>
      <c r="O143" s="13"/>
      <c r="P143" s="13"/>
    </row>
    <row r="144" spans="1:16" ht="17.25" x14ac:dyDescent="0.3">
      <c r="B144" s="24"/>
      <c r="C144" s="26"/>
      <c r="N144"/>
      <c r="O144" s="13"/>
      <c r="P144" s="13"/>
    </row>
    <row r="145" spans="2:16" ht="17.25" x14ac:dyDescent="0.3">
      <c r="B145" s="24"/>
      <c r="C145" s="26"/>
      <c r="N145"/>
      <c r="O145" s="13"/>
      <c r="P145" s="13"/>
    </row>
    <row r="146" spans="2:16" ht="17.25" x14ac:dyDescent="0.3">
      <c r="B146" s="24"/>
      <c r="C146" s="26"/>
      <c r="N146"/>
      <c r="O146" s="13"/>
      <c r="P146" s="13"/>
    </row>
    <row r="147" spans="2:16" ht="17.25" x14ac:dyDescent="0.3">
      <c r="B147" s="24"/>
      <c r="C147" s="26"/>
      <c r="N147"/>
      <c r="O147" s="13"/>
      <c r="P147" s="13"/>
    </row>
    <row r="148" spans="2:16" ht="17.25" x14ac:dyDescent="0.3">
      <c r="B148" s="24"/>
      <c r="C148" s="26"/>
      <c r="N148"/>
      <c r="O148" s="13"/>
      <c r="P148" s="13"/>
    </row>
    <row r="149" spans="2:16" ht="17.25" x14ac:dyDescent="0.3">
      <c r="B149" s="24"/>
      <c r="C149" s="26"/>
      <c r="N149"/>
      <c r="O149" s="13"/>
      <c r="P149" s="13"/>
    </row>
    <row r="150" spans="2:16" ht="17.25" x14ac:dyDescent="0.3">
      <c r="B150" s="24"/>
      <c r="C150" s="26"/>
      <c r="N150"/>
      <c r="O150" s="13"/>
      <c r="P150" s="13"/>
    </row>
    <row r="151" spans="2:16" ht="17.25" x14ac:dyDescent="0.3">
      <c r="B151" s="24"/>
      <c r="C151" s="26"/>
      <c r="N151"/>
      <c r="O151" s="13"/>
      <c r="P151" s="13"/>
    </row>
    <row r="152" spans="2:16" ht="17.25" x14ac:dyDescent="0.3">
      <c r="B152" s="24"/>
      <c r="C152" s="26"/>
      <c r="N152"/>
      <c r="O152" s="13"/>
      <c r="P152" s="13"/>
    </row>
    <row r="153" spans="2:16" ht="17.25" x14ac:dyDescent="0.3">
      <c r="B153" s="24"/>
      <c r="C153" s="26"/>
      <c r="N153"/>
      <c r="O153" s="13"/>
      <c r="P153" s="13"/>
    </row>
    <row r="154" spans="2:16" ht="17.25" x14ac:dyDescent="0.3">
      <c r="B154" s="24"/>
      <c r="C154" s="26"/>
      <c r="N154"/>
      <c r="O154" s="13"/>
      <c r="P154" s="13"/>
    </row>
    <row r="155" spans="2:16" ht="17.25" x14ac:dyDescent="0.3">
      <c r="B155" s="24"/>
      <c r="C155" s="26"/>
      <c r="N155"/>
      <c r="O155" s="13"/>
      <c r="P155" s="13"/>
    </row>
    <row r="156" spans="2:16" ht="17.25" x14ac:dyDescent="0.3">
      <c r="B156" s="24"/>
      <c r="C156" s="26"/>
      <c r="N156"/>
      <c r="O156" s="13"/>
      <c r="P156" s="13"/>
    </row>
    <row r="157" spans="2:16" ht="17.25" x14ac:dyDescent="0.3">
      <c r="B157" s="24"/>
      <c r="C157" s="26"/>
      <c r="N157"/>
      <c r="O157" s="13"/>
      <c r="P157" s="13"/>
    </row>
    <row r="158" spans="2:16" ht="17.25" x14ac:dyDescent="0.3">
      <c r="B158" s="24"/>
      <c r="C158" s="26"/>
      <c r="N158"/>
      <c r="O158" s="13"/>
      <c r="P158" s="13"/>
    </row>
    <row r="159" spans="2:16" ht="17.25" x14ac:dyDescent="0.3">
      <c r="B159" s="24"/>
      <c r="C159" s="26"/>
      <c r="N159"/>
      <c r="O159" s="13"/>
      <c r="P159" s="13"/>
    </row>
    <row r="160" spans="2:16" ht="15.75" x14ac:dyDescent="0.25">
      <c r="C160" s="13"/>
      <c r="E160" s="13"/>
    </row>
    <row r="161" spans="1:16" ht="25.5" hidden="1" customHeight="1" thickBot="1" x14ac:dyDescent="0.3">
      <c r="C161" s="13"/>
    </row>
    <row r="162" spans="1:16" ht="15.75" hidden="1" x14ac:dyDescent="0.25">
      <c r="A162" s="92" t="s">
        <v>7</v>
      </c>
      <c r="B162" s="93"/>
      <c r="C162" s="27">
        <f>SUM(N118+N114+N84+N74+N42+N26+N20+N13)</f>
        <v>0</v>
      </c>
      <c r="N162" t="s">
        <v>8</v>
      </c>
      <c r="O162" s="13"/>
      <c r="P162" s="13"/>
    </row>
    <row r="163" spans="1:16" ht="15.75" hidden="1" x14ac:dyDescent="0.25">
      <c r="A163" s="94" t="s">
        <v>9</v>
      </c>
      <c r="B163" s="95"/>
      <c r="C163" s="28">
        <f>SUM(O118+O114+O84+O74+O42+O26+O20+O13)</f>
        <v>0</v>
      </c>
      <c r="N163" t="s">
        <v>10</v>
      </c>
      <c r="O163" s="13"/>
      <c r="P163" s="13"/>
    </row>
    <row r="164" spans="1:16" ht="16.5" hidden="1" thickBot="1" x14ac:dyDescent="0.3">
      <c r="A164" s="94" t="s">
        <v>11</v>
      </c>
      <c r="B164" s="95"/>
      <c r="C164" s="29">
        <f>C162*3</f>
        <v>0</v>
      </c>
      <c r="N164" t="s">
        <v>12</v>
      </c>
      <c r="O164" s="13"/>
      <c r="P164" s="13"/>
    </row>
    <row r="165" spans="1:16" ht="16.5" hidden="1" thickBot="1" x14ac:dyDescent="0.3">
      <c r="A165" s="96" t="s">
        <v>13</v>
      </c>
      <c r="B165" s="97"/>
      <c r="C165" s="30" t="e">
        <f>C163/C164</f>
        <v>#DIV/0!</v>
      </c>
      <c r="N165" t="s">
        <v>14</v>
      </c>
      <c r="O165" s="13"/>
      <c r="P165" s="13"/>
    </row>
    <row r="166" spans="1:16" ht="15.75" hidden="1" x14ac:dyDescent="0.25">
      <c r="A166" s="92" t="s">
        <v>15</v>
      </c>
      <c r="B166" s="93"/>
      <c r="C166" s="27">
        <f>C162</f>
        <v>0</v>
      </c>
      <c r="N166" t="s">
        <v>16</v>
      </c>
      <c r="O166" s="13"/>
      <c r="P166" s="13"/>
    </row>
    <row r="167" spans="1:16" ht="15.75" hidden="1" x14ac:dyDescent="0.25">
      <c r="A167" s="94" t="s">
        <v>17</v>
      </c>
      <c r="B167" s="95"/>
      <c r="C167" s="28">
        <f>SUM(P118+P114+P84+P74+P42+P26+P20+P13)</f>
        <v>0</v>
      </c>
      <c r="N167" t="s">
        <v>18</v>
      </c>
      <c r="O167" s="13"/>
      <c r="P167" s="13"/>
    </row>
    <row r="168" spans="1:16" ht="16.5" hidden="1" thickBot="1" x14ac:dyDescent="0.3">
      <c r="A168" s="94" t="s">
        <v>19</v>
      </c>
      <c r="B168" s="95"/>
      <c r="C168" s="29">
        <f>C166*3</f>
        <v>0</v>
      </c>
      <c r="N168" t="s">
        <v>20</v>
      </c>
      <c r="O168" s="13"/>
      <c r="P168" s="13"/>
    </row>
    <row r="169" spans="1:16" ht="16.5" hidden="1" thickBot="1" x14ac:dyDescent="0.3">
      <c r="A169" s="96" t="s">
        <v>21</v>
      </c>
      <c r="B169" s="97"/>
      <c r="C169" s="31" t="e">
        <f>C167/C168</f>
        <v>#DIV/0!</v>
      </c>
      <c r="N169" t="s">
        <v>22</v>
      </c>
      <c r="O169" s="13"/>
      <c r="P169" s="13"/>
    </row>
    <row r="170" spans="1:16" ht="25.5" hidden="1" customHeight="1" x14ac:dyDescent="0.25"/>
  </sheetData>
  <sheetProtection algorithmName="SHA-512" hashValue="KXNP4LUxrr1cRbDSz9gcZKyFZQkGZ50i57wJKPtVzBMwaBvAzNWHn5uCjdgt46Po6wJNg5zbp3EdKNyidFoD1g==" saltValue="Ht5qyiLd8kEvOTI3aIj/hw==" spinCount="100000" sheet="1" selectLockedCells="1"/>
  <mergeCells count="182"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B129:E129"/>
    <mergeCell ref="B130:E130"/>
    <mergeCell ref="B131:E131"/>
    <mergeCell ref="A123:A124"/>
    <mergeCell ref="B123:D123"/>
    <mergeCell ref="B124:G124"/>
    <mergeCell ref="A119:A120"/>
    <mergeCell ref="B119:D119"/>
    <mergeCell ref="B120:D120"/>
    <mergeCell ref="A121:A122"/>
    <mergeCell ref="B121:D121"/>
    <mergeCell ref="A116:B116"/>
    <mergeCell ref="A117:A118"/>
    <mergeCell ref="B117:D117"/>
    <mergeCell ref="B118:D118"/>
    <mergeCell ref="B122:D122"/>
    <mergeCell ref="A80:A81"/>
    <mergeCell ref="B80:C80"/>
    <mergeCell ref="B81:D81"/>
    <mergeCell ref="A82:A83"/>
    <mergeCell ref="B82:C82"/>
    <mergeCell ref="B83:D83"/>
    <mergeCell ref="A84:A85"/>
    <mergeCell ref="B84:C84"/>
    <mergeCell ref="B85:D85"/>
    <mergeCell ref="B87:D87"/>
    <mergeCell ref="A88:A89"/>
    <mergeCell ref="B88:C88"/>
    <mergeCell ref="B89:D89"/>
    <mergeCell ref="A90:A91"/>
    <mergeCell ref="B90:C90"/>
    <mergeCell ref="B91:D91"/>
    <mergeCell ref="A86:A87"/>
    <mergeCell ref="A92:A93"/>
    <mergeCell ref="B97:D97"/>
    <mergeCell ref="A42:A43"/>
    <mergeCell ref="B42:C42"/>
    <mergeCell ref="B43:D43"/>
    <mergeCell ref="A48:A49"/>
    <mergeCell ref="B48:D48"/>
    <mergeCell ref="B49:D49"/>
    <mergeCell ref="A50:A51"/>
    <mergeCell ref="B50:D50"/>
    <mergeCell ref="A46:A47"/>
    <mergeCell ref="B46:C46"/>
    <mergeCell ref="B47:D47"/>
    <mergeCell ref="A44:A45"/>
    <mergeCell ref="B44:D44"/>
    <mergeCell ref="B45:D45"/>
    <mergeCell ref="B51:D51"/>
    <mergeCell ref="A52:A53"/>
    <mergeCell ref="B52:D52"/>
    <mergeCell ref="B53:D53"/>
    <mergeCell ref="A54:A55"/>
    <mergeCell ref="B54:D54"/>
    <mergeCell ref="B55:D55"/>
    <mergeCell ref="A56:A57"/>
    <mergeCell ref="B56:D56"/>
    <mergeCell ref="B40:C40"/>
    <mergeCell ref="B41:D41"/>
    <mergeCell ref="A34:A35"/>
    <mergeCell ref="B35:D35"/>
    <mergeCell ref="A36:A37"/>
    <mergeCell ref="B37:D37"/>
    <mergeCell ref="A38:A39"/>
    <mergeCell ref="B38:D38"/>
    <mergeCell ref="B39:D39"/>
    <mergeCell ref="A40:A41"/>
    <mergeCell ref="B36:D36"/>
    <mergeCell ref="B34:D34"/>
    <mergeCell ref="A32:A33"/>
    <mergeCell ref="B33:D33"/>
    <mergeCell ref="A10:A11"/>
    <mergeCell ref="B10:D10"/>
    <mergeCell ref="B11:D11"/>
    <mergeCell ref="B30:C30"/>
    <mergeCell ref="A31:B31"/>
    <mergeCell ref="A26:A27"/>
    <mergeCell ref="B26:D26"/>
    <mergeCell ref="B27:C27"/>
    <mergeCell ref="A28:A29"/>
    <mergeCell ref="B28:D28"/>
    <mergeCell ref="B29:C29"/>
    <mergeCell ref="B20:D20"/>
    <mergeCell ref="B21:D21"/>
    <mergeCell ref="A24:A25"/>
    <mergeCell ref="B24:D24"/>
    <mergeCell ref="B25:D25"/>
    <mergeCell ref="A12:A13"/>
    <mergeCell ref="B12:D12"/>
    <mergeCell ref="B13:D13"/>
    <mergeCell ref="B14:C14"/>
    <mergeCell ref="A15:B15"/>
    <mergeCell ref="A16:A17"/>
    <mergeCell ref="A6:A7"/>
    <mergeCell ref="B6:D6"/>
    <mergeCell ref="B7:D7"/>
    <mergeCell ref="B8:C8"/>
    <mergeCell ref="A9:B9"/>
    <mergeCell ref="E1:G1"/>
    <mergeCell ref="A3:B3"/>
    <mergeCell ref="A4:A5"/>
    <mergeCell ref="B4:D4"/>
    <mergeCell ref="B5:D5"/>
    <mergeCell ref="C1:D1"/>
    <mergeCell ref="B16:D16"/>
    <mergeCell ref="B17:D17"/>
    <mergeCell ref="A22:A23"/>
    <mergeCell ref="B22:D22"/>
    <mergeCell ref="B23:D23"/>
    <mergeCell ref="A18:A19"/>
    <mergeCell ref="B18:D18"/>
    <mergeCell ref="B19:D19"/>
    <mergeCell ref="A20:A21"/>
    <mergeCell ref="B57:D57"/>
    <mergeCell ref="B67:D67"/>
    <mergeCell ref="A68:A69"/>
    <mergeCell ref="B68:D68"/>
    <mergeCell ref="B69:D69"/>
    <mergeCell ref="A58:A59"/>
    <mergeCell ref="B58:D58"/>
    <mergeCell ref="B59:D59"/>
    <mergeCell ref="A60:A61"/>
    <mergeCell ref="B60:D60"/>
    <mergeCell ref="B61:D61"/>
    <mergeCell ref="A63:B63"/>
    <mergeCell ref="B32:D32"/>
    <mergeCell ref="B72:D72"/>
    <mergeCell ref="B98:D98"/>
    <mergeCell ref="B86:D86"/>
    <mergeCell ref="B78:D78"/>
    <mergeCell ref="B74:D74"/>
    <mergeCell ref="A96:A97"/>
    <mergeCell ref="B96:C96"/>
    <mergeCell ref="A76:A77"/>
    <mergeCell ref="B76:C76"/>
    <mergeCell ref="B77:D77"/>
    <mergeCell ref="A78:A79"/>
    <mergeCell ref="B79:D79"/>
    <mergeCell ref="A94:A95"/>
    <mergeCell ref="B94:C94"/>
    <mergeCell ref="B95:D95"/>
    <mergeCell ref="A71:B71"/>
    <mergeCell ref="A74:A75"/>
    <mergeCell ref="B75:D75"/>
    <mergeCell ref="A64:A65"/>
    <mergeCell ref="B64:D64"/>
    <mergeCell ref="B65:D65"/>
    <mergeCell ref="A66:A67"/>
    <mergeCell ref="B66:D66"/>
    <mergeCell ref="A112:A113"/>
    <mergeCell ref="B112:D112"/>
    <mergeCell ref="B113:D113"/>
    <mergeCell ref="A98:A99"/>
    <mergeCell ref="B99:D99"/>
    <mergeCell ref="A72:A73"/>
    <mergeCell ref="B73:D73"/>
    <mergeCell ref="A100:A101"/>
    <mergeCell ref="B100:C100"/>
    <mergeCell ref="B101:D101"/>
    <mergeCell ref="A104:A105"/>
    <mergeCell ref="B104:C104"/>
    <mergeCell ref="B105:D105"/>
    <mergeCell ref="B102:C102"/>
    <mergeCell ref="A103:B103"/>
    <mergeCell ref="A107:B107"/>
    <mergeCell ref="A110:A111"/>
    <mergeCell ref="B110:D110"/>
    <mergeCell ref="B111:D111"/>
    <mergeCell ref="A108:A109"/>
    <mergeCell ref="B108:D108"/>
    <mergeCell ref="B109:D109"/>
    <mergeCell ref="B92:C92"/>
    <mergeCell ref="B93:D93"/>
  </mergeCells>
  <pageMargins left="0.45" right="0.45" top="0.25" bottom="0.5" header="0.3" footer="0.2"/>
  <pageSetup scale="78" fitToHeight="0" orientation="portrait" r:id="rId1"/>
  <headerFooter>
    <oddFooter>&amp;L&amp;8&amp;D   &amp;T&amp;CVersion 5.28.25</oddFooter>
  </headerFooter>
  <rowBreaks count="2" manualBreakCount="2">
    <brk id="47" max="6" man="1"/>
    <brk id="9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test!Print_Titles</vt:lpstr>
    </vt:vector>
  </TitlesOfParts>
  <Company>VABVI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Peller, Cathie</dc:creator>
  <cp:lastModifiedBy>Peller, Cathie</cp:lastModifiedBy>
  <cp:lastPrinted>2025-05-28T19:16:50Z</cp:lastPrinted>
  <dcterms:created xsi:type="dcterms:W3CDTF">2021-08-26T15:11:25Z</dcterms:created>
  <dcterms:modified xsi:type="dcterms:W3CDTF">2025-10-14T17:04:59Z</dcterms:modified>
</cp:coreProperties>
</file>